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X:\Teaching Center\TC Team\05_Projekte\Financial Economics\6_OLAT\Excel Übungen\Excel fertig\"/>
    </mc:Choice>
  </mc:AlternateContent>
  <bookViews>
    <workbookView xWindow="0" yWindow="0" windowWidth="28800" windowHeight="11010"/>
  </bookViews>
  <sheets>
    <sheet name="Einleitung &amp; Vorgehensweise" sheetId="3" r:id="rId1"/>
    <sheet name="Aufgabe 1" sheetId="9" r:id="rId2"/>
    <sheet name="Lösung Aufgabe 1" sheetId="8" r:id="rId3"/>
    <sheet name="Notizblatt" sheetId="10" r:id="rId4"/>
  </sheets>
  <definedNames>
    <definedName name="_xlnm.Print_Area" localSheetId="1">'Aufgabe 1'!$A$1:$K$80</definedName>
    <definedName name="_xlnm.Print_Area" localSheetId="0">'Einleitung &amp; Vorgehensweise'!$A$1:$K$27</definedName>
    <definedName name="_xlnm.Print_Area" localSheetId="2">'Lösung Aufgabe 1'!$A$1:$K$80</definedName>
    <definedName name="solver_adj" localSheetId="1" hidden="1">'Aufgabe 1'!#REF!</definedName>
    <definedName name="solver_cvg" localSheetId="1" hidden="1">0.0001</definedName>
    <definedName name="solver_cvg" localSheetId="2" hidden="1">0.0001</definedName>
    <definedName name="solver_drv" localSheetId="1" hidden="1">1</definedName>
    <definedName name="solver_drv" localSheetId="2" hidden="1">1</definedName>
    <definedName name="solver_eng" localSheetId="2" hidden="1">1</definedName>
    <definedName name="solver_est" localSheetId="1" hidden="1">1</definedName>
    <definedName name="solver_est" localSheetId="2" hidden="1">1</definedName>
    <definedName name="solver_itr" localSheetId="1" hidden="1">100</definedName>
    <definedName name="solver_itr" localSheetId="2" hidden="1">100</definedName>
    <definedName name="solver_lhs1" localSheetId="1" hidden="1">'Aufgabe 1'!#REF!</definedName>
    <definedName name="solver_lhs1" localSheetId="2" hidden="1">'Lösung Aufgabe 1'!#REF!</definedName>
    <definedName name="solver_lhs2" localSheetId="1" hidden="1">'Aufgabe 1'!#REF!</definedName>
    <definedName name="solver_lhs2" localSheetId="2" hidden="1">'Lösung Aufgabe 1'!#REF!</definedName>
    <definedName name="solver_lhs3" localSheetId="1" hidden="1">'Aufgabe 1'!#REF!</definedName>
    <definedName name="solver_lhs3" localSheetId="2" hidden="1">'Lösung Aufgabe 1'!#REF!</definedName>
    <definedName name="solver_lhs4" localSheetId="1" hidden="1">'Aufgabe 1'!#REF!</definedName>
    <definedName name="solver_lhs4" localSheetId="2" hidden="1">'Lösung Aufgabe 1'!#REF!</definedName>
    <definedName name="solver_lin" localSheetId="1" hidden="1">2</definedName>
    <definedName name="solver_lin" localSheetId="2" hidden="1">2</definedName>
    <definedName name="solver_neg" localSheetId="1" hidden="1">2</definedName>
    <definedName name="solver_neg" localSheetId="2" hidden="1">2</definedName>
    <definedName name="solver_num" localSheetId="1" hidden="1">4</definedName>
    <definedName name="solver_num" localSheetId="2" hidden="1">4</definedName>
    <definedName name="solver_nwt" localSheetId="1" hidden="1">1</definedName>
    <definedName name="solver_nwt" localSheetId="2" hidden="1">1</definedName>
    <definedName name="solver_opt" localSheetId="1" hidden="1">'Aufgabe 1'!#REF!</definedName>
    <definedName name="solver_pre" localSheetId="1" hidden="1">0.000001</definedName>
    <definedName name="solver_pre" localSheetId="2" hidden="1">0.000001</definedName>
    <definedName name="solver_rel1" localSheetId="1" hidden="1">3</definedName>
    <definedName name="solver_rel1" localSheetId="2" hidden="1">3</definedName>
    <definedName name="solver_rel2" localSheetId="1" hidden="1">3</definedName>
    <definedName name="solver_rel2" localSheetId="2" hidden="1">3</definedName>
    <definedName name="solver_rel3" localSheetId="1" hidden="1">3</definedName>
    <definedName name="solver_rel3" localSheetId="2" hidden="1">3</definedName>
    <definedName name="solver_rel4" localSheetId="1" hidden="1">2</definedName>
    <definedName name="solver_rel4" localSheetId="2" hidden="1">2</definedName>
    <definedName name="solver_rhs1" localSheetId="1" hidden="1">0</definedName>
    <definedName name="solver_rhs1" localSheetId="2" hidden="1">0</definedName>
    <definedName name="solver_rhs2" localSheetId="1" hidden="1">0</definedName>
    <definedName name="solver_rhs2" localSheetId="2" hidden="1">0</definedName>
    <definedName name="solver_rhs3" localSheetId="1" hidden="1">0</definedName>
    <definedName name="solver_rhs3" localSheetId="2" hidden="1">0</definedName>
    <definedName name="solver_rhs4" localSheetId="1" hidden="1">1</definedName>
    <definedName name="solver_rhs4" localSheetId="2" hidden="1">1</definedName>
    <definedName name="solver_scl" localSheetId="1" hidden="1">2</definedName>
    <definedName name="solver_scl" localSheetId="2" hidden="1">2</definedName>
    <definedName name="solver_sho" localSheetId="1" hidden="1">2</definedName>
    <definedName name="solver_sho" localSheetId="2" hidden="1">2</definedName>
    <definedName name="solver_tim" localSheetId="1" hidden="1">100</definedName>
    <definedName name="solver_tim" localSheetId="2" hidden="1">100</definedName>
    <definedName name="solver_tol" localSheetId="1" hidden="1">0.05</definedName>
    <definedName name="solver_tol" localSheetId="2" hidden="1">0.05</definedName>
    <definedName name="solver_typ" localSheetId="1" hidden="1">1</definedName>
    <definedName name="solver_typ" localSheetId="2" hidden="1">1</definedName>
    <definedName name="solver_val" localSheetId="1" hidden="1">0</definedName>
    <definedName name="solver_val" localSheetId="2" hidden="1">0</definedName>
    <definedName name="solver_ver" localSheetId="2" hidden="1">3</definedName>
    <definedName name="StartPosition" localSheetId="1">#REF!</definedName>
    <definedName name="StartPosition">#REF!</definedName>
    <definedName name="textToday" localSheetId="1">#REF!</definedName>
    <definedName name="textToday">#REF!</definedName>
    <definedName name="VALID_FORMATS" localSheetId="1">#REF!</definedName>
    <definedName name="VALID_FORMATS">#REF!</definedName>
  </definedNames>
  <calcPr calcId="162913" concurrentCalc="0"/>
</workbook>
</file>

<file path=xl/calcChain.xml><?xml version="1.0" encoding="utf-8"?>
<calcChain xmlns="http://schemas.openxmlformats.org/spreadsheetml/2006/main">
  <c r="F19" i="8" l="1"/>
  <c r="F71" i="8"/>
  <c r="F74" i="8"/>
  <c r="F77" i="8"/>
  <c r="F60" i="8"/>
  <c r="I58" i="8"/>
  <c r="H58" i="8"/>
  <c r="K57" i="8"/>
  <c r="J57" i="8"/>
  <c r="I57" i="8"/>
  <c r="H57" i="8"/>
  <c r="K58" i="8"/>
  <c r="J58"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alcChain>
</file>

<file path=xl/sharedStrings.xml><?xml version="1.0" encoding="utf-8"?>
<sst xmlns="http://schemas.openxmlformats.org/spreadsheetml/2006/main" count="63" uniqueCount="39">
  <si>
    <t>Aufgabe 1: Berechnung der mittleren Überrenditen / Risikoprämien sowie der Korrelations- und Kovarianzmatrix</t>
  </si>
  <si>
    <t>In dieser Aufgabe geht es darum, die Betas der Nestlé Aktie im Bezug auf die drei Faktorportfolios (Marktportfolio, Faktorportfolio SMB sowie Faktorportfolio HML) zu berechnen.</t>
  </si>
  <si>
    <r>
      <t>β</t>
    </r>
    <r>
      <rPr>
        <vertAlign val="subscript"/>
        <sz val="11"/>
        <rFont val="Calibri"/>
        <family val="2"/>
      </rPr>
      <t>Nestlé,M</t>
    </r>
  </si>
  <si>
    <r>
      <t>β</t>
    </r>
    <r>
      <rPr>
        <vertAlign val="subscript"/>
        <sz val="11"/>
        <rFont val="Calibri"/>
        <family val="2"/>
      </rPr>
      <t>Nestlé,SMB</t>
    </r>
  </si>
  <si>
    <r>
      <t>β</t>
    </r>
    <r>
      <rPr>
        <vertAlign val="subscript"/>
        <sz val="11"/>
        <rFont val="Calibri"/>
        <family val="2"/>
      </rPr>
      <t>Nestlé,HML</t>
    </r>
  </si>
  <si>
    <t>Aufgabe 2: Berechnung der Betas bezüglich den unterschiedlichen Faktorportfolios</t>
  </si>
  <si>
    <t>Rendite Nestlé</t>
  </si>
  <si>
    <t>Überrendite Nestlé</t>
  </si>
  <si>
    <t>Nestlé (CHF)</t>
  </si>
  <si>
    <t>Berechne zunächst anhand der monatlichen Kurse der Nestlé Aktie deren monatliche Überrenditen (Rendite miuns risikoloser Zinssatz). Danach kannst du die mittlere jährliche Überrendite bzw. Risikoprämien für die drei Faktorportfolios SMB ("Small Minus Big"), HML ("High Mius Low") sowie das Marktportfolio ermitteln. Mit Hilfe deren Varianzen bzw. Standardabweichungen lassen sich schliesslich die entsprechenden Korrelations- und Kovarianzmatrizen berechnen. Alle zu berechnenden Zellen sind gelb markiert. Die weiss hinterlegten Zellen werden selbständig ausgefüllt.</t>
  </si>
  <si>
    <t>Mittlerer risikoloser Zinssatz (jährlich)</t>
  </si>
  <si>
    <t>Ausgangslage:</t>
  </si>
  <si>
    <t>Risikoloser Zinssatz (CHF)</t>
  </si>
  <si>
    <t>Vorgehensweise:</t>
  </si>
  <si>
    <t>Ziel:</t>
  </si>
  <si>
    <t>Datum</t>
  </si>
  <si>
    <t xml:space="preserve"> </t>
  </si>
  <si>
    <t>Hinweis:</t>
  </si>
  <si>
    <t>Aufgabe:</t>
  </si>
  <si>
    <t>Arbeitsbereich</t>
  </si>
  <si>
    <r>
      <t>Risikoprämie R</t>
    </r>
    <r>
      <rPr>
        <b/>
        <vertAlign val="subscript"/>
        <sz val="11"/>
        <rFont val="Calibri"/>
        <family val="2"/>
        <scheme val="minor"/>
      </rPr>
      <t>Mt</t>
    </r>
  </si>
  <si>
    <r>
      <t>Risikoprämie SMB</t>
    </r>
    <r>
      <rPr>
        <b/>
        <vertAlign val="subscript"/>
        <sz val="11"/>
        <rFont val="Calibri"/>
        <family val="2"/>
        <scheme val="minor"/>
      </rPr>
      <t>t</t>
    </r>
  </si>
  <si>
    <r>
      <t>Risikoprämie HML</t>
    </r>
    <r>
      <rPr>
        <b/>
        <vertAlign val="subscript"/>
        <sz val="11"/>
        <rFont val="Calibri"/>
        <family val="2"/>
        <scheme val="minor"/>
      </rPr>
      <t>t</t>
    </r>
  </si>
  <si>
    <t>Mittlere Überrendite/Risikoprämie (monatlich)</t>
  </si>
  <si>
    <t>Mittlere Überrendite/Risikoprämie (jährlich)</t>
  </si>
  <si>
    <r>
      <t>Beta 1 (Sensitivität bezüglich Faktor R</t>
    </r>
    <r>
      <rPr>
        <vertAlign val="subscript"/>
        <sz val="11"/>
        <rFont val="Calibri"/>
        <family val="2"/>
      </rPr>
      <t>Mt</t>
    </r>
    <r>
      <rPr>
        <sz val="11"/>
        <rFont val="Calibri"/>
        <family val="2"/>
      </rPr>
      <t>)</t>
    </r>
  </si>
  <si>
    <r>
      <t>Beta 2 (Sensitivität bezüglich Faktor SMB</t>
    </r>
    <r>
      <rPr>
        <vertAlign val="subscript"/>
        <sz val="11"/>
        <rFont val="Calibri"/>
        <family val="2"/>
      </rPr>
      <t>t</t>
    </r>
    <r>
      <rPr>
        <sz val="11"/>
        <rFont val="Calibri"/>
        <family val="2"/>
      </rPr>
      <t>)</t>
    </r>
  </si>
  <si>
    <r>
      <t>Beta 3 (Sensitivität bezüglich Faktor HML</t>
    </r>
    <r>
      <rPr>
        <vertAlign val="subscript"/>
        <sz val="11"/>
        <rFont val="Calibri"/>
        <family val="2"/>
      </rPr>
      <t>t</t>
    </r>
    <r>
      <rPr>
        <sz val="11"/>
        <rFont val="Calibri"/>
        <family val="2"/>
      </rPr>
      <t>)</t>
    </r>
  </si>
  <si>
    <r>
      <t xml:space="preserve">Bitte beachte, dass die Excel-Übung aus insgesamt </t>
    </r>
    <r>
      <rPr>
        <b/>
        <sz val="11"/>
        <rFont val="Calibri"/>
        <family val="2"/>
      </rPr>
      <t>3 Blättern</t>
    </r>
    <r>
      <rPr>
        <sz val="11"/>
        <rFont val="Calibri"/>
        <family val="2"/>
      </rPr>
      <t xml:space="preserve"> besteht, welche du durch Anklicken im Register (unten) einzeln öffnen kannst. Die Lösung kannst du im Übungsblatt jeweils in die </t>
    </r>
    <r>
      <rPr>
        <b/>
        <sz val="11"/>
        <rFont val="Calibri"/>
        <family val="2"/>
      </rPr>
      <t>gelben Zellen</t>
    </r>
    <r>
      <rPr>
        <sz val="11"/>
        <rFont val="Calibri"/>
        <family val="2"/>
      </rPr>
      <t xml:space="preserve"> schreiben.</t>
    </r>
  </si>
  <si>
    <t>Mittlere Überrendite / Risikoprämie (monatlich)</t>
  </si>
  <si>
    <t>Mittlere Überrendite / Risikoprämie (jährlich)</t>
  </si>
  <si>
    <r>
      <t xml:space="preserve">Berechne die drei Betas der Nestlé Aktie mittels einer linearen Regression.
</t>
    </r>
    <r>
      <rPr>
        <b/>
        <sz val="11"/>
        <rFont val="Calibri"/>
        <family val="2"/>
      </rPr>
      <t xml:space="preserve">Hinweis: </t>
    </r>
    <r>
      <rPr>
        <sz val="11"/>
        <rFont val="Calibri"/>
        <family val="2"/>
      </rPr>
      <t>Als Input für die Y-Achse wählst du die Spalte mit den Überrenditen von Nestlé (zu erklärende Variable), während die Risikoprämien als Input für die X-Achse (die erklärenden Variablen) angewählt werden sollen. Zudem ist die Konstante auf Null zu setzen (Der Achsenabschnitt misst das Alpha der Aktie. Da wir in diesem Fall davon ausgehen, dass sich das Modell im Gleichgewicht befindet und somit kein Alpha existieren kann.).</t>
    </r>
  </si>
  <si>
    <t>Berechne die drei Betas der Nestlé Aktie mittels einer linearen Regression. Verwende dazu die entsprechende Excel-Funktion.</t>
  </si>
  <si>
    <t>© Teaching Center, University of Zurich</t>
  </si>
  <si>
    <t xml:space="preserve">Die Excel-Übung ist gemäss vorgegebenem Schema zu lösen. Schritt für Schritt werden die benötigten Informationen berechnet, welche die Basis für weitere Aufgaben bilden. </t>
  </si>
  <si>
    <t>Excel-Übung: Multi-Faktor-Modelle</t>
  </si>
  <si>
    <t>In dieser Excel-Übung wendest du deine Kenntnisse der Multi-Faktor-Modelle an. Dabei musst du anhand von Überrenditen und Risikoprämien die Betas der Nestlé Aktie bezüglich drei Faktoren bestimmen.</t>
  </si>
  <si>
    <r>
      <t>Als Grundlage dieser Excel-Übung dient das Drei-Faktor-Modell von Fama und French, wobei an dieser Stelle angenommen wird, dass der Achsenabschnitt alpha gerade dem risikolosen Zinssatz (r</t>
    </r>
    <r>
      <rPr>
        <vertAlign val="subscript"/>
        <sz val="11"/>
        <rFont val="Calibri"/>
        <family val="2"/>
      </rPr>
      <t>f</t>
    </r>
    <r>
      <rPr>
        <sz val="11"/>
        <rFont val="Calibri"/>
        <family val="2"/>
      </rPr>
      <t>) entspricht:</t>
    </r>
  </si>
  <si>
    <t>Das Ziel dieser Excel-Übung ist das Kennenlernen der Multi-Faktor-Modelle anhand des berühmten Drei-Faktor-Modells von Fama und French und dessen Anwendung (mit Hilfe der Tabellenkalkulation) auf ein bestimmtes Beispiel (Nestlé Aktie).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</si>
</sst>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1]_-;\-* #,##0.00\ [$€-1]_-;_-* &quot;-&quot;??\ [$€-1]_-"/>
    <numFmt numFmtId="165" formatCode="0.000"/>
    <numFmt numFmtId="166" formatCode="0.000000000000000%"/>
  </numFmts>
  <fonts count="26" x14ac:knownFonts="1">
    <font>
      <sz val="10"/>
      <name val="Arial"/>
    </font>
    <font>
      <sz val="11"/>
      <color indexed="8"/>
      <name val="Calibri"/>
      <family val="2"/>
    </font>
    <font>
      <i/>
      <sz val="10"/>
      <name val="Helv"/>
    </font>
    <font>
      <sz val="10"/>
      <name val="Arial"/>
      <family val="2"/>
    </font>
    <font>
      <sz val="11"/>
      <name val="Calibri"/>
      <family val="2"/>
    </font>
    <font>
      <sz val="16"/>
      <name val="Calibri"/>
      <family val="2"/>
    </font>
    <font>
      <b/>
      <sz val="11"/>
      <name val="Calibri"/>
      <family val="2"/>
    </font>
    <font>
      <sz val="8"/>
      <name val="Calibri"/>
      <family val="2"/>
    </font>
    <font>
      <sz val="10"/>
      <name val="Calibri"/>
      <family val="2"/>
    </font>
    <font>
      <sz val="12"/>
      <name val="Calibri"/>
      <family val="2"/>
    </font>
    <font>
      <b/>
      <sz val="12"/>
      <name val="Calibri"/>
      <family val="2"/>
    </font>
    <font>
      <sz val="11"/>
      <name val="Calibri"/>
      <family val="2"/>
    </font>
    <font>
      <b/>
      <sz val="11"/>
      <name val="Calibri"/>
      <family val="2"/>
    </font>
    <font>
      <sz val="10"/>
      <name val="Arial"/>
      <family val="2"/>
    </font>
    <font>
      <sz val="10"/>
      <name val="Calibri"/>
      <family val="2"/>
    </font>
    <font>
      <b/>
      <sz val="10"/>
      <name val="Calibri"/>
      <family val="2"/>
    </font>
    <font>
      <sz val="16"/>
      <name val="Calibri"/>
      <family val="2"/>
    </font>
    <font>
      <sz val="8"/>
      <name val="Calibri"/>
      <family val="2"/>
    </font>
    <font>
      <sz val="12"/>
      <name val="Calibri"/>
      <family val="2"/>
    </font>
    <font>
      <vertAlign val="subscript"/>
      <sz val="11"/>
      <name val="Calibri"/>
      <family val="2"/>
    </font>
    <font>
      <sz val="11"/>
      <name val="Calibri"/>
      <family val="2"/>
      <scheme val="minor"/>
    </font>
    <font>
      <b/>
      <sz val="11"/>
      <name val="Calibri"/>
      <family val="2"/>
      <scheme val="minor"/>
    </font>
    <font>
      <b/>
      <vertAlign val="subscript"/>
      <sz val="11"/>
      <name val="Calibri"/>
      <family val="2"/>
      <scheme val="minor"/>
    </font>
    <font>
      <sz val="11"/>
      <color indexed="8"/>
      <name val="Calibri"/>
      <family val="2"/>
      <scheme val="minor"/>
    </font>
    <font>
      <b/>
      <sz val="16"/>
      <color theme="0"/>
      <name val="Calibri"/>
      <family val="2"/>
    </font>
    <font>
      <sz val="16"/>
      <color theme="0"/>
      <name val="Calibri"/>
      <family val="2"/>
    </font>
  </fonts>
  <fills count="11">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9"/>
        <bgColor indexed="55"/>
      </patternFill>
    </fill>
    <fill>
      <patternFill patternType="solid">
        <fgColor indexed="42"/>
        <bgColor indexed="64"/>
      </patternFill>
    </fill>
    <fill>
      <patternFill patternType="solid">
        <fgColor rgb="FFFFFF99"/>
        <bgColor indexed="64"/>
      </patternFill>
    </fill>
    <fill>
      <patternFill patternType="solid">
        <fgColor theme="0"/>
        <bgColor indexed="64"/>
      </patternFill>
    </fill>
    <fill>
      <patternFill patternType="solid">
        <fgColor theme="1" tint="0.249977111117893"/>
        <bgColor indexed="64"/>
      </patternFill>
    </fill>
    <fill>
      <patternFill patternType="solid">
        <fgColor rgb="FF006600"/>
        <bgColor indexed="55"/>
      </patternFill>
    </fill>
    <fill>
      <patternFill patternType="solid">
        <fgColor rgb="FF006600"/>
        <bgColor indexed="64"/>
      </patternFill>
    </fill>
  </fills>
  <borders count="8">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bottom style="thin">
        <color indexed="64"/>
      </bottom>
      <diagonal/>
    </border>
    <border>
      <left/>
      <right style="thin">
        <color indexed="64"/>
      </right>
      <top/>
      <bottom/>
      <diagonal/>
    </border>
  </borders>
  <cellStyleXfs count="6">
    <xf numFmtId="0" fontId="0" fillId="0" borderId="0"/>
    <xf numFmtId="164" fontId="3" fillId="0" borderId="0" applyFont="0" applyFill="0" applyBorder="0" applyAlignment="0" applyProtection="0"/>
    <xf numFmtId="0" fontId="3" fillId="0" borderId="0"/>
    <xf numFmtId="0" fontId="2" fillId="0" borderId="1"/>
    <xf numFmtId="9" fontId="13" fillId="0" borderId="0" applyFont="0" applyFill="0" applyBorder="0" applyAlignment="0" applyProtection="0"/>
    <xf numFmtId="0" fontId="1" fillId="0" borderId="0"/>
  </cellStyleXfs>
  <cellXfs count="140">
    <xf numFmtId="0" fontId="0" fillId="0" borderId="0" xfId="0"/>
    <xf numFmtId="0" fontId="4" fillId="0" borderId="0" xfId="0" applyFont="1" applyFill="1" applyProtection="1">
      <protection hidden="1"/>
    </xf>
    <xf numFmtId="0" fontId="4" fillId="0" borderId="0" xfId="0" applyFont="1" applyProtection="1">
      <protection hidden="1"/>
    </xf>
    <xf numFmtId="0" fontId="4" fillId="0" borderId="0" xfId="0" applyFont="1" applyBorder="1" applyProtection="1">
      <protection hidden="1"/>
    </xf>
    <xf numFmtId="0" fontId="4" fillId="2" borderId="0" xfId="0" applyFont="1" applyFill="1" applyBorder="1" applyProtection="1">
      <protection hidden="1"/>
    </xf>
    <xf numFmtId="0" fontId="4" fillId="3" borderId="0" xfId="0" applyFont="1" applyFill="1" applyProtection="1">
      <protection hidden="1"/>
    </xf>
    <xf numFmtId="0" fontId="5" fillId="0" borderId="0" xfId="0" applyFont="1" applyFill="1" applyProtection="1">
      <protection hidden="1"/>
    </xf>
    <xf numFmtId="0" fontId="5" fillId="3" borderId="0" xfId="0" applyFont="1" applyFill="1" applyProtection="1">
      <protection hidden="1"/>
    </xf>
    <xf numFmtId="0" fontId="4" fillId="0" borderId="0" xfId="0" applyFont="1" applyFill="1" applyBorder="1" applyProtection="1">
      <protection hidden="1"/>
    </xf>
    <xf numFmtId="0" fontId="7" fillId="2" borderId="0" xfId="0" applyFont="1" applyFill="1" applyBorder="1" applyProtection="1">
      <protection hidden="1"/>
    </xf>
    <xf numFmtId="0" fontId="8" fillId="2" borderId="0" xfId="0" applyFont="1" applyFill="1" applyBorder="1" applyProtection="1">
      <protection hidden="1"/>
    </xf>
    <xf numFmtId="0" fontId="9" fillId="0" borderId="0" xfId="0" applyFont="1" applyFill="1" applyBorder="1" applyProtection="1">
      <protection hidden="1"/>
    </xf>
    <xf numFmtId="14" fontId="8" fillId="2" borderId="0" xfId="0" applyNumberFormat="1" applyFont="1" applyFill="1"/>
    <xf numFmtId="0" fontId="8" fillId="2" borderId="0" xfId="0" applyFont="1" applyFill="1"/>
    <xf numFmtId="0" fontId="9" fillId="0" borderId="0" xfId="0" applyFont="1" applyAlignment="1" applyProtection="1">
      <alignment horizontal="left" vertical="top" wrapText="1"/>
      <protection hidden="1"/>
    </xf>
    <xf numFmtId="0" fontId="10" fillId="0" borderId="0" xfId="0" applyFont="1" applyFill="1" applyBorder="1" applyProtection="1">
      <protection hidden="1"/>
    </xf>
    <xf numFmtId="10" fontId="8" fillId="2" borderId="0" xfId="0" applyNumberFormat="1" applyFont="1" applyFill="1"/>
    <xf numFmtId="0" fontId="4" fillId="0" borderId="0" xfId="0" applyFont="1" applyAlignment="1" applyProtection="1">
      <alignment wrapText="1"/>
      <protection hidden="1"/>
    </xf>
    <xf numFmtId="0" fontId="11" fillId="0" borderId="0" xfId="0" applyFont="1" applyFill="1" applyProtection="1">
      <protection hidden="1"/>
    </xf>
    <xf numFmtId="0" fontId="11" fillId="0" borderId="0" xfId="0" applyFont="1" applyProtection="1">
      <protection hidden="1"/>
    </xf>
    <xf numFmtId="0" fontId="11" fillId="3" borderId="0" xfId="0" applyFont="1" applyFill="1" applyProtection="1">
      <protection hidden="1"/>
    </xf>
    <xf numFmtId="0" fontId="11" fillId="2" borderId="0" xfId="0" applyFont="1" applyFill="1" applyBorder="1" applyProtection="1">
      <protection hidden="1"/>
    </xf>
    <xf numFmtId="0" fontId="16" fillId="0" borderId="0" xfId="0" applyFont="1" applyFill="1" applyProtection="1">
      <protection hidden="1"/>
    </xf>
    <xf numFmtId="0" fontId="16" fillId="3" borderId="0" xfId="0" applyFont="1" applyFill="1" applyProtection="1">
      <protection hidden="1"/>
    </xf>
    <xf numFmtId="0" fontId="12" fillId="2" borderId="0" xfId="0" applyFont="1" applyFill="1" applyBorder="1" applyProtection="1">
      <protection hidden="1"/>
    </xf>
    <xf numFmtId="0" fontId="17" fillId="2" borderId="0" xfId="0" applyFont="1" applyFill="1" applyBorder="1" applyProtection="1">
      <protection hidden="1"/>
    </xf>
    <xf numFmtId="0" fontId="14" fillId="0" borderId="0" xfId="0" applyFont="1" applyProtection="1">
      <protection hidden="1"/>
    </xf>
    <xf numFmtId="0" fontId="14" fillId="2" borderId="0" xfId="0" applyFont="1" applyFill="1" applyBorder="1" applyProtection="1">
      <protection hidden="1"/>
    </xf>
    <xf numFmtId="0" fontId="18" fillId="0" borderId="0" xfId="0" applyFont="1" applyFill="1" applyBorder="1" applyProtection="1">
      <protection hidden="1"/>
    </xf>
    <xf numFmtId="0" fontId="18" fillId="2" borderId="0" xfId="0" applyFont="1" applyFill="1" applyBorder="1" applyProtection="1">
      <protection hidden="1"/>
    </xf>
    <xf numFmtId="0" fontId="11" fillId="0" borderId="0" xfId="0" applyFont="1" applyFill="1" applyBorder="1" applyProtection="1">
      <protection hidden="1"/>
    </xf>
    <xf numFmtId="0" fontId="16" fillId="0" borderId="0" xfId="0" applyFont="1" applyFill="1" applyBorder="1" applyProtection="1">
      <protection hidden="1"/>
    </xf>
    <xf numFmtId="0" fontId="18" fillId="0" borderId="0" xfId="0" applyFont="1" applyFill="1" applyBorder="1" applyAlignment="1" applyProtection="1">
      <alignment horizontal="left" vertical="top" wrapText="1"/>
      <protection hidden="1"/>
    </xf>
    <xf numFmtId="0" fontId="18" fillId="0" borderId="0" xfId="0" applyFont="1" applyFill="1" applyProtection="1">
      <protection hidden="1"/>
    </xf>
    <xf numFmtId="0" fontId="18" fillId="0" borderId="0" xfId="0" applyFont="1" applyProtection="1">
      <protection hidden="1"/>
    </xf>
    <xf numFmtId="0" fontId="11" fillId="2" borderId="0" xfId="0" applyFont="1" applyFill="1" applyBorder="1" applyAlignment="1" applyProtection="1">
      <protection hidden="1"/>
    </xf>
    <xf numFmtId="0" fontId="11" fillId="0" borderId="0" xfId="0" applyFont="1" applyAlignment="1" applyProtection="1">
      <protection hidden="1"/>
    </xf>
    <xf numFmtId="0" fontId="11" fillId="4" borderId="0" xfId="0" applyFont="1" applyFill="1" applyBorder="1" applyProtection="1">
      <protection hidden="1"/>
    </xf>
    <xf numFmtId="0" fontId="11" fillId="0" borderId="0" xfId="0" applyFont="1" applyAlignment="1" applyProtection="1">
      <alignment vertical="top"/>
      <protection hidden="1"/>
    </xf>
    <xf numFmtId="0" fontId="12" fillId="2" borderId="0" xfId="0" applyFont="1" applyFill="1" applyBorder="1" applyAlignment="1" applyProtection="1">
      <protection hidden="1"/>
    </xf>
    <xf numFmtId="0" fontId="18" fillId="2" borderId="0" xfId="0" applyFont="1" applyFill="1" applyBorder="1" applyAlignment="1" applyProtection="1">
      <protection hidden="1"/>
    </xf>
    <xf numFmtId="0" fontId="18" fillId="0" borderId="0" xfId="0" applyFont="1" applyAlignment="1" applyProtection="1">
      <protection hidden="1"/>
    </xf>
    <xf numFmtId="14" fontId="8" fillId="0" borderId="0" xfId="0" applyNumberFormat="1" applyFont="1"/>
    <xf numFmtId="0" fontId="8" fillId="0" borderId="0" xfId="0" applyFont="1"/>
    <xf numFmtId="0" fontId="8" fillId="0" borderId="0" xfId="0" applyFont="1" applyFill="1"/>
    <xf numFmtId="0" fontId="8" fillId="0" borderId="2" xfId="0" applyFont="1" applyFill="1" applyBorder="1"/>
    <xf numFmtId="0" fontId="8" fillId="0" borderId="0" xfId="0" applyFont="1" applyBorder="1" applyAlignment="1">
      <alignment vertical="top" wrapText="1"/>
    </xf>
    <xf numFmtId="14" fontId="6" fillId="0" borderId="0" xfId="0" applyNumberFormat="1" applyFont="1" applyAlignment="1">
      <alignment horizontal="center"/>
    </xf>
    <xf numFmtId="0" fontId="6" fillId="0" borderId="0" xfId="0" applyFont="1" applyAlignment="1">
      <alignment horizontal="center"/>
    </xf>
    <xf numFmtId="0" fontId="15" fillId="0" borderId="0" xfId="0" applyFont="1" applyAlignment="1">
      <alignment horizontal="center"/>
    </xf>
    <xf numFmtId="0" fontId="15" fillId="0" borderId="0" xfId="0" applyFont="1"/>
    <xf numFmtId="0" fontId="15" fillId="0" borderId="0" xfId="0" applyFont="1" applyFill="1"/>
    <xf numFmtId="0" fontId="8" fillId="0" borderId="0" xfId="0" applyFont="1" applyAlignment="1">
      <alignment horizontal="center"/>
    </xf>
    <xf numFmtId="10" fontId="8" fillId="0" borderId="0" xfId="0" applyNumberFormat="1" applyFont="1"/>
    <xf numFmtId="0" fontId="6" fillId="0" borderId="0" xfId="0" applyFont="1" applyBorder="1"/>
    <xf numFmtId="10" fontId="6" fillId="0" borderId="0" xfId="0" applyNumberFormat="1" applyFont="1" applyFill="1" applyBorder="1"/>
    <xf numFmtId="0" fontId="4" fillId="0" borderId="0" xfId="0" applyFont="1" applyBorder="1"/>
    <xf numFmtId="0" fontId="6" fillId="0" borderId="0" xfId="0" applyFont="1" applyFill="1" applyBorder="1"/>
    <xf numFmtId="0" fontId="4" fillId="0" borderId="0" xfId="0" applyFont="1"/>
    <xf numFmtId="0" fontId="6" fillId="2" borderId="2" xfId="0" applyFont="1" applyFill="1" applyBorder="1" applyProtection="1">
      <protection hidden="1"/>
    </xf>
    <xf numFmtId="0" fontId="4" fillId="2" borderId="2" xfId="0" applyFont="1" applyFill="1" applyBorder="1" applyProtection="1">
      <protection hidden="1"/>
    </xf>
    <xf numFmtId="0" fontId="4" fillId="0" borderId="2" xfId="0" applyFont="1" applyBorder="1" applyProtection="1">
      <protection hidden="1"/>
    </xf>
    <xf numFmtId="0" fontId="8" fillId="0" borderId="0" xfId="0" applyFont="1" applyBorder="1" applyProtection="1">
      <protection hidden="1"/>
    </xf>
    <xf numFmtId="0" fontId="4" fillId="0" borderId="5" xfId="0" applyFont="1" applyBorder="1" applyProtection="1">
      <protection hidden="1"/>
    </xf>
    <xf numFmtId="0" fontId="8" fillId="0" borderId="5" xfId="0" applyFont="1" applyBorder="1" applyProtection="1">
      <protection hidden="1"/>
    </xf>
    <xf numFmtId="0" fontId="10" fillId="2" borderId="2" xfId="0" applyFont="1" applyFill="1" applyBorder="1" applyProtection="1">
      <protection hidden="1"/>
    </xf>
    <xf numFmtId="0" fontId="4" fillId="0" borderId="0" xfId="0" applyFont="1" applyAlignment="1" applyProtection="1">
      <alignment horizontal="left" wrapText="1"/>
      <protection hidden="1"/>
    </xf>
    <xf numFmtId="10" fontId="4" fillId="5" borderId="3" xfId="0" applyNumberFormat="1" applyFont="1" applyFill="1" applyBorder="1" applyAlignment="1">
      <alignment horizontal="center"/>
    </xf>
    <xf numFmtId="10" fontId="4" fillId="5" borderId="4" xfId="0" applyNumberFormat="1" applyFont="1" applyFill="1" applyBorder="1" applyAlignment="1">
      <alignment horizontal="center"/>
    </xf>
    <xf numFmtId="0" fontId="0" fillId="0" borderId="0" xfId="0" applyAlignment="1"/>
    <xf numFmtId="10" fontId="4" fillId="0" borderId="0" xfId="4" applyNumberFormat="1" applyFont="1" applyAlignment="1">
      <alignment horizontal="center"/>
    </xf>
    <xf numFmtId="0" fontId="4" fillId="0" borderId="0" xfId="0" applyFont="1" applyAlignment="1" applyProtection="1">
      <alignment horizontal="left"/>
      <protection hidden="1"/>
    </xf>
    <xf numFmtId="0" fontId="4" fillId="0" borderId="0" xfId="0" applyFont="1" applyAlignment="1">
      <alignment horizontal="left"/>
    </xf>
    <xf numFmtId="165" fontId="8" fillId="0" borderId="0" xfId="0" applyNumberFormat="1" applyFont="1" applyFill="1" applyBorder="1" applyAlignment="1">
      <alignment horizontal="center"/>
    </xf>
    <xf numFmtId="0" fontId="0" fillId="0" borderId="0" xfId="0" applyAlignment="1">
      <alignment horizontal="left"/>
    </xf>
    <xf numFmtId="0" fontId="4" fillId="0" borderId="0" xfId="0" applyFont="1" applyAlignment="1" applyProtection="1">
      <alignment horizontal="center" wrapText="1"/>
      <protection hidden="1"/>
    </xf>
    <xf numFmtId="165" fontId="0" fillId="0" borderId="0" xfId="0" applyNumberFormat="1" applyFill="1" applyBorder="1" applyAlignment="1">
      <alignment horizontal="center"/>
    </xf>
    <xf numFmtId="0" fontId="4" fillId="0" borderId="0" xfId="0" applyFont="1" applyFill="1" applyBorder="1"/>
    <xf numFmtId="0" fontId="4" fillId="0" borderId="0" xfId="0" applyFont="1" applyBorder="1" applyAlignment="1">
      <alignment vertical="top" wrapText="1"/>
    </xf>
    <xf numFmtId="0" fontId="4" fillId="0" borderId="0" xfId="0" applyFont="1" applyFill="1"/>
    <xf numFmtId="0" fontId="4" fillId="2" borderId="0" xfId="0" applyFont="1" applyFill="1" applyBorder="1" applyAlignment="1" applyProtection="1">
      <protection hidden="1"/>
    </xf>
    <xf numFmtId="0" fontId="1" fillId="0" borderId="0" xfId="5" applyFont="1" applyAlignment="1">
      <alignment horizontal="center"/>
    </xf>
    <xf numFmtId="14" fontId="1" fillId="0" borderId="0" xfId="5" applyNumberFormat="1" applyFont="1" applyFill="1" applyAlignment="1">
      <alignment horizontal="center"/>
    </xf>
    <xf numFmtId="0" fontId="1" fillId="0" borderId="0" xfId="5" applyFont="1" applyFill="1" applyAlignment="1">
      <alignment horizontal="center"/>
    </xf>
    <xf numFmtId="10" fontId="1" fillId="5" borderId="4" xfId="4" applyNumberFormat="1" applyFont="1" applyFill="1" applyBorder="1" applyAlignment="1">
      <alignment horizontal="center"/>
    </xf>
    <xf numFmtId="10" fontId="1" fillId="5" borderId="6" xfId="4" applyNumberFormat="1" applyFont="1" applyFill="1" applyBorder="1" applyAlignment="1">
      <alignment horizontal="center"/>
    </xf>
    <xf numFmtId="165" fontId="0" fillId="5" borderId="4" xfId="0" applyNumberFormat="1" applyFill="1" applyBorder="1" applyAlignment="1">
      <alignment horizontal="center"/>
    </xf>
    <xf numFmtId="0" fontId="6" fillId="2" borderId="0" xfId="0" applyFont="1" applyFill="1" applyBorder="1" applyAlignment="1" applyProtection="1">
      <protection hidden="1"/>
    </xf>
    <xf numFmtId="0" fontId="11" fillId="2" borderId="0" xfId="0" applyFont="1" applyFill="1" applyBorder="1" applyAlignment="1" applyProtection="1">
      <alignment horizontal="left" vertical="top" wrapText="1"/>
      <protection hidden="1"/>
    </xf>
    <xf numFmtId="0" fontId="4" fillId="2" borderId="0" xfId="0" applyFont="1" applyFill="1" applyBorder="1" applyAlignment="1" applyProtection="1">
      <alignment vertical="center" wrapText="1"/>
      <protection hidden="1"/>
    </xf>
    <xf numFmtId="0" fontId="12" fillId="2" borderId="0" xfId="0" applyFont="1" applyFill="1" applyBorder="1" applyAlignment="1" applyProtection="1">
      <alignment vertical="top"/>
      <protection hidden="1"/>
    </xf>
    <xf numFmtId="0" fontId="4" fillId="0" borderId="0" xfId="0" applyFont="1" applyAlignment="1" applyProtection="1">
      <protection hidden="1"/>
    </xf>
    <xf numFmtId="0" fontId="6" fillId="2" borderId="0" xfId="0" applyFont="1" applyFill="1" applyBorder="1" applyAlignment="1" applyProtection="1">
      <alignment vertical="top"/>
      <protection hidden="1"/>
    </xf>
    <xf numFmtId="0" fontId="21" fillId="0" borderId="0" xfId="0" applyFont="1" applyAlignment="1">
      <alignment horizontal="center"/>
    </xf>
    <xf numFmtId="10" fontId="20" fillId="0" borderId="0" xfId="0" applyNumberFormat="1" applyFont="1" applyAlignment="1">
      <alignment horizontal="center"/>
    </xf>
    <xf numFmtId="165" fontId="23" fillId="0" borderId="0" xfId="5" applyNumberFormat="1" applyFont="1" applyAlignment="1">
      <alignment horizontal="center"/>
    </xf>
    <xf numFmtId="17" fontId="4" fillId="0" borderId="0" xfId="0" applyNumberFormat="1" applyFont="1" applyFill="1" applyAlignment="1">
      <alignment horizontal="center"/>
    </xf>
    <xf numFmtId="10" fontId="4" fillId="6" borderId="3" xfId="0" applyNumberFormat="1" applyFont="1" applyFill="1" applyBorder="1" applyAlignment="1">
      <alignment horizontal="center"/>
    </xf>
    <xf numFmtId="10" fontId="4" fillId="6" borderId="4" xfId="0" applyNumberFormat="1" applyFont="1" applyFill="1" applyBorder="1" applyAlignment="1">
      <alignment horizontal="center"/>
    </xf>
    <xf numFmtId="10" fontId="1" fillId="6" borderId="4" xfId="4" applyNumberFormat="1" applyFont="1" applyFill="1" applyBorder="1" applyAlignment="1">
      <alignment horizontal="center"/>
    </xf>
    <xf numFmtId="10" fontId="1" fillId="6" borderId="6" xfId="4" applyNumberFormat="1" applyFont="1" applyFill="1" applyBorder="1" applyAlignment="1">
      <alignment horizontal="center"/>
    </xf>
    <xf numFmtId="165" fontId="0" fillId="6" borderId="4" xfId="0" applyNumberFormat="1" applyFill="1" applyBorder="1" applyAlignment="1">
      <alignment horizontal="center"/>
    </xf>
    <xf numFmtId="0" fontId="24" fillId="8" borderId="0" xfId="0" applyFont="1" applyFill="1" applyBorder="1" applyProtection="1">
      <protection hidden="1"/>
    </xf>
    <xf numFmtId="0" fontId="25" fillId="8" borderId="0" xfId="0" applyFont="1" applyFill="1" applyBorder="1" applyProtection="1">
      <protection hidden="1"/>
    </xf>
    <xf numFmtId="165" fontId="8" fillId="0" borderId="2" xfId="0" applyNumberFormat="1" applyFont="1" applyFill="1" applyBorder="1" applyAlignment="1">
      <alignment horizontal="center"/>
    </xf>
    <xf numFmtId="10" fontId="4" fillId="0" borderId="0" xfId="4" applyNumberFormat="1" applyFont="1" applyFill="1" applyAlignment="1">
      <alignment horizontal="center"/>
    </xf>
    <xf numFmtId="10" fontId="4" fillId="0" borderId="0" xfId="0" applyNumberFormat="1" applyFont="1" applyFill="1" applyBorder="1" applyAlignment="1">
      <alignment horizontal="center"/>
    </xf>
    <xf numFmtId="10" fontId="20" fillId="0" borderId="0" xfId="0" applyNumberFormat="1" applyFont="1" applyFill="1" applyBorder="1" applyAlignment="1">
      <alignment horizontal="center"/>
    </xf>
    <xf numFmtId="10" fontId="4" fillId="0" borderId="0" xfId="4" applyNumberFormat="1" applyFont="1" applyFill="1" applyBorder="1" applyAlignment="1">
      <alignment horizontal="center"/>
    </xf>
    <xf numFmtId="0" fontId="4" fillId="0" borderId="0" xfId="0" applyFont="1" applyAlignment="1" applyProtection="1">
      <alignment horizontal="left" wrapText="1"/>
      <protection hidden="1"/>
    </xf>
    <xf numFmtId="0" fontId="11" fillId="7" borderId="0" xfId="0" applyFont="1" applyFill="1" applyProtection="1">
      <protection hidden="1"/>
    </xf>
    <xf numFmtId="0" fontId="11" fillId="7" borderId="0" xfId="0" applyFont="1" applyFill="1" applyBorder="1" applyProtection="1">
      <protection hidden="1"/>
    </xf>
    <xf numFmtId="0" fontId="4" fillId="7" borderId="0" xfId="0" applyFont="1" applyFill="1" applyBorder="1" applyProtection="1">
      <protection hidden="1"/>
    </xf>
    <xf numFmtId="0" fontId="9" fillId="7" borderId="0" xfId="0" applyFont="1" applyFill="1" applyBorder="1" applyProtection="1">
      <protection hidden="1"/>
    </xf>
    <xf numFmtId="0" fontId="10" fillId="7" borderId="0" xfId="0" applyFont="1" applyFill="1" applyBorder="1" applyProtection="1">
      <protection hidden="1"/>
    </xf>
    <xf numFmtId="0" fontId="9" fillId="9" borderId="0" xfId="0" applyFont="1" applyFill="1" applyBorder="1" applyProtection="1">
      <protection hidden="1"/>
    </xf>
    <xf numFmtId="0" fontId="4" fillId="10" borderId="0" xfId="0" applyFont="1" applyFill="1" applyBorder="1" applyProtection="1">
      <protection hidden="1"/>
    </xf>
    <xf numFmtId="165" fontId="0" fillId="0" borderId="0" xfId="0" applyNumberFormat="1" applyFill="1" applyBorder="1" applyAlignment="1"/>
    <xf numFmtId="166" fontId="4" fillId="0" borderId="0" xfId="0" applyNumberFormat="1" applyFont="1" applyAlignment="1" applyProtection="1">
      <alignment horizontal="left" wrapText="1"/>
      <protection hidden="1"/>
    </xf>
    <xf numFmtId="0" fontId="4" fillId="2" borderId="0" xfId="0" applyFont="1" applyFill="1" applyBorder="1" applyAlignment="1" applyProtection="1">
      <alignment horizontal="left" vertical="top" wrapText="1"/>
      <protection hidden="1"/>
    </xf>
    <xf numFmtId="0" fontId="11" fillId="2" borderId="0" xfId="0" applyFont="1" applyFill="1" applyBorder="1" applyAlignment="1" applyProtection="1">
      <alignment horizontal="left" vertical="top" wrapText="1"/>
      <protection hidden="1"/>
    </xf>
    <xf numFmtId="0" fontId="4" fillId="2" borderId="0" xfId="0" applyFont="1" applyFill="1" applyBorder="1" applyAlignment="1" applyProtection="1">
      <alignment vertical="center" wrapText="1"/>
      <protection hidden="1"/>
    </xf>
    <xf numFmtId="0" fontId="11" fillId="2" borderId="0" xfId="0" applyFont="1" applyFill="1" applyBorder="1" applyAlignment="1" applyProtection="1">
      <alignment vertical="center" wrapText="1"/>
      <protection hidden="1"/>
    </xf>
    <xf numFmtId="0" fontId="4" fillId="2" borderId="0" xfId="0" applyFont="1" applyFill="1" applyBorder="1" applyAlignment="1" applyProtection="1">
      <alignment wrapText="1"/>
      <protection hidden="1"/>
    </xf>
    <xf numFmtId="0" fontId="11" fillId="2" borderId="0" xfId="0" applyFont="1" applyFill="1" applyBorder="1" applyAlignment="1" applyProtection="1">
      <alignment wrapText="1"/>
      <protection hidden="1"/>
    </xf>
    <xf numFmtId="0" fontId="0" fillId="0" borderId="0" xfId="0" applyAlignment="1">
      <alignment wrapText="1"/>
    </xf>
    <xf numFmtId="0" fontId="4" fillId="0" borderId="0" xfId="0" applyFont="1" applyAlignment="1"/>
    <xf numFmtId="0" fontId="4" fillId="2" borderId="0" xfId="0" applyFont="1" applyFill="1" applyBorder="1" applyAlignment="1" applyProtection="1">
      <alignment horizontal="left" vertical="center" wrapText="1"/>
      <protection hidden="1"/>
    </xf>
    <xf numFmtId="0" fontId="0" fillId="0" borderId="0" xfId="0" applyAlignment="1">
      <alignment horizontal="left" vertical="center" wrapText="1"/>
    </xf>
    <xf numFmtId="0" fontId="4" fillId="0" borderId="0" xfId="0" applyFont="1" applyAlignment="1" applyProtection="1">
      <alignment horizontal="left"/>
      <protection hidden="1"/>
    </xf>
    <xf numFmtId="0" fontId="0" fillId="0" borderId="0" xfId="0" applyAlignment="1">
      <alignment horizontal="left"/>
    </xf>
    <xf numFmtId="0" fontId="4" fillId="0" borderId="0" xfId="0" applyFont="1" applyAlignment="1" applyProtection="1">
      <alignment horizontal="left" vertical="top" wrapText="1"/>
      <protection hidden="1"/>
    </xf>
    <xf numFmtId="0" fontId="10" fillId="2" borderId="2" xfId="0" applyFont="1" applyFill="1" applyBorder="1" applyProtection="1">
      <protection hidden="1"/>
    </xf>
    <xf numFmtId="14" fontId="1" fillId="0" borderId="0" xfId="5" applyNumberFormat="1" applyFont="1" applyFill="1" applyAlignment="1">
      <alignment horizontal="left"/>
    </xf>
    <xf numFmtId="0" fontId="0" fillId="0" borderId="7" xfId="0" applyBorder="1" applyAlignment="1"/>
    <xf numFmtId="0" fontId="4" fillId="0" borderId="0" xfId="0" applyFont="1" applyAlignment="1" applyProtection="1">
      <alignment horizontal="left" wrapText="1"/>
      <protection hidden="1"/>
    </xf>
    <xf numFmtId="0" fontId="4" fillId="0" borderId="0" xfId="0" applyFont="1" applyBorder="1" applyAlignment="1"/>
    <xf numFmtId="0" fontId="4" fillId="0" borderId="7" xfId="0" applyFont="1" applyBorder="1" applyAlignment="1"/>
    <xf numFmtId="0" fontId="10" fillId="2" borderId="2" xfId="0" applyFont="1" applyFill="1" applyBorder="1" applyAlignment="1" applyProtection="1">
      <protection hidden="1"/>
    </xf>
    <xf numFmtId="0" fontId="4" fillId="0" borderId="0" xfId="0" applyFont="1" applyFill="1" applyAlignment="1" applyProtection="1">
      <alignment horizontal="left" wrapText="1"/>
      <protection hidden="1"/>
    </xf>
  </cellXfs>
  <cellStyles count="6">
    <cellStyle name="Euro" xfId="1"/>
    <cellStyle name="Normal" xfId="0" builtinId="0"/>
    <cellStyle name="Normal 2" xfId="2"/>
    <cellStyle name="Notes" xfId="3"/>
    <cellStyle name="Percent" xfId="4" builtinId="5"/>
    <cellStyle name="Standard 4"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600"/>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603737</xdr:colOff>
      <xdr:row>17</xdr:row>
      <xdr:rowOff>133255</xdr:rowOff>
    </xdr:from>
    <xdr:to>
      <xdr:col>9</xdr:col>
      <xdr:colOff>3329</xdr:colOff>
      <xdr:row>19</xdr:row>
      <xdr:rowOff>35136</xdr:rowOff>
    </xdr:to>
    <xdr:pic>
      <xdr:nvPicPr>
        <xdr:cNvPr id="409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772506" y="2712332"/>
          <a:ext cx="4664319" cy="28288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1257300</xdr:colOff>
      <xdr:row>67</xdr:row>
      <xdr:rowOff>133350</xdr:rowOff>
    </xdr:from>
    <xdr:to>
      <xdr:col>10</xdr:col>
      <xdr:colOff>581025</xdr:colOff>
      <xdr:row>80</xdr:row>
      <xdr:rowOff>39221</xdr:rowOff>
    </xdr:to>
    <xdr:pic>
      <xdr:nvPicPr>
        <xdr:cNvPr id="8199"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5915025" y="25574625"/>
          <a:ext cx="5057775" cy="2677646"/>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627530</xdr:colOff>
      <xdr:row>68</xdr:row>
      <xdr:rowOff>35880</xdr:rowOff>
    </xdr:from>
    <xdr:to>
      <xdr:col>10</xdr:col>
      <xdr:colOff>1159969</xdr:colOff>
      <xdr:row>79</xdr:row>
      <xdr:rowOff>133830</xdr:rowOff>
    </xdr:to>
    <xdr:pic>
      <xdr:nvPicPr>
        <xdr:cNvPr id="3"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6869206" y="13012292"/>
          <a:ext cx="4667410" cy="2462392"/>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35"/>
  <sheetViews>
    <sheetView showGridLines="0" tabSelected="1" zoomScaleNormal="100" zoomScaleSheetLayoutView="100" workbookViewId="0">
      <selection activeCell="J32" sqref="J32"/>
    </sheetView>
  </sheetViews>
  <sheetFormatPr defaultColWidth="11.42578125" defaultRowHeight="15" x14ac:dyDescent="0.25"/>
  <cols>
    <col min="1" max="1" width="3.7109375" style="18" customWidth="1"/>
    <col min="2" max="3" width="0.85546875" style="19" customWidth="1"/>
    <col min="4" max="4" width="23.28515625" style="19" customWidth="1"/>
    <col min="5" max="5" width="3.7109375" style="19" customWidth="1"/>
    <col min="6" max="6" width="21.42578125" style="19" customWidth="1"/>
    <col min="7" max="7" width="25.7109375" style="19" customWidth="1"/>
    <col min="8" max="8" width="17.140625" style="19" customWidth="1"/>
    <col min="9" max="9" width="14.7109375" style="19" customWidth="1"/>
    <col min="10" max="10" width="21.42578125" style="19" customWidth="1"/>
    <col min="11" max="11" width="20.7109375" style="19" customWidth="1"/>
    <col min="12" max="12" width="2.42578125" style="18" customWidth="1"/>
    <col min="13" max="16384" width="11.42578125" style="18"/>
  </cols>
  <sheetData>
    <row r="1" spans="1:256" s="110" customFormat="1" ht="12.75" customHeight="1" x14ac:dyDescent="0.25">
      <c r="D1" s="111"/>
      <c r="E1" s="111"/>
      <c r="F1" s="111"/>
      <c r="G1" s="111"/>
      <c r="H1" s="111"/>
      <c r="I1" s="111"/>
      <c r="J1" s="111"/>
      <c r="K1" s="111"/>
    </row>
    <row r="2" spans="1:256" s="20" customFormat="1" ht="1.5" customHeight="1" x14ac:dyDescent="0.25">
      <c r="A2" s="18"/>
      <c r="B2" s="116"/>
      <c r="C2" s="116"/>
      <c r="D2" s="116"/>
      <c r="E2" s="116"/>
      <c r="F2" s="116"/>
      <c r="G2" s="116"/>
      <c r="H2" s="116"/>
      <c r="I2" s="116"/>
      <c r="J2" s="116"/>
      <c r="K2" s="116"/>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8"/>
      <c r="HJ2" s="18"/>
      <c r="HK2" s="18"/>
      <c r="HL2" s="18"/>
      <c r="HM2" s="18"/>
      <c r="HN2" s="18"/>
      <c r="HO2" s="18"/>
      <c r="HP2" s="18"/>
      <c r="HQ2" s="18"/>
      <c r="HR2" s="18"/>
      <c r="HS2" s="18"/>
      <c r="HT2" s="18"/>
      <c r="HU2" s="18"/>
      <c r="HV2" s="18"/>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row>
    <row r="3" spans="1:256" ht="0.75" customHeight="1" x14ac:dyDescent="0.25">
      <c r="B3" s="4"/>
      <c r="C3" s="4"/>
      <c r="D3" s="4"/>
      <c r="E3" s="4"/>
      <c r="F3" s="4"/>
      <c r="G3" s="4"/>
      <c r="H3" s="4"/>
      <c r="I3" s="4"/>
      <c r="J3" s="4"/>
      <c r="K3" s="4"/>
    </row>
    <row r="4" spans="1:256" s="23" customFormat="1" ht="21" x14ac:dyDescent="0.35">
      <c r="A4" s="22"/>
      <c r="B4" s="102" t="s">
        <v>35</v>
      </c>
      <c r="C4" s="102"/>
      <c r="D4" s="103"/>
      <c r="E4" s="103"/>
      <c r="F4" s="103"/>
      <c r="G4" s="103"/>
      <c r="H4" s="103"/>
      <c r="I4" s="103"/>
      <c r="J4" s="103"/>
      <c r="K4" s="103"/>
      <c r="L4" s="31"/>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c r="IU4" s="22"/>
      <c r="IV4" s="22"/>
    </row>
    <row r="5" spans="1:256" ht="0.75" customHeight="1" x14ac:dyDescent="0.25">
      <c r="B5" s="24"/>
      <c r="C5" s="24"/>
      <c r="D5" s="21"/>
      <c r="E5" s="21"/>
      <c r="F5" s="21"/>
      <c r="G5" s="21"/>
      <c r="H5" s="21"/>
      <c r="I5" s="21"/>
      <c r="J5" s="21"/>
      <c r="K5" s="21"/>
      <c r="L5" s="30"/>
    </row>
    <row r="6" spans="1:256" s="20" customFormat="1" ht="1.5" customHeight="1" x14ac:dyDescent="0.25">
      <c r="A6" s="18"/>
      <c r="B6" s="116"/>
      <c r="C6" s="116"/>
      <c r="D6" s="116"/>
      <c r="E6" s="116"/>
      <c r="F6" s="116"/>
      <c r="G6" s="116"/>
      <c r="H6" s="116"/>
      <c r="I6" s="116"/>
      <c r="J6" s="116"/>
      <c r="K6" s="116"/>
      <c r="L6" s="30"/>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c r="IT6" s="18"/>
      <c r="IU6" s="18"/>
      <c r="IV6" s="18"/>
    </row>
    <row r="7" spans="1:256" ht="15" customHeight="1" x14ac:dyDescent="0.25">
      <c r="B7" s="9" t="s">
        <v>33</v>
      </c>
      <c r="C7" s="25"/>
      <c r="D7" s="21"/>
      <c r="E7" s="21"/>
      <c r="F7" s="21"/>
      <c r="G7" s="21"/>
      <c r="H7" s="21"/>
      <c r="I7" s="21"/>
      <c r="J7" s="21"/>
      <c r="K7" s="21"/>
      <c r="L7" s="30"/>
    </row>
    <row r="8" spans="1:256" ht="15" customHeight="1" x14ac:dyDescent="0.25">
      <c r="C8" s="26"/>
      <c r="D8" s="27"/>
      <c r="E8" s="27"/>
      <c r="F8" s="27"/>
      <c r="G8" s="27"/>
      <c r="H8" s="27"/>
      <c r="I8" s="27"/>
      <c r="J8" s="27"/>
      <c r="K8" s="27"/>
      <c r="L8" s="30"/>
    </row>
    <row r="9" spans="1:256" s="34" customFormat="1" ht="15" customHeight="1" x14ac:dyDescent="0.25">
      <c r="A9" s="28"/>
      <c r="B9" s="115"/>
      <c r="C9" s="29"/>
      <c r="D9" s="87" t="s">
        <v>17</v>
      </c>
      <c r="E9" s="123" t="s">
        <v>28</v>
      </c>
      <c r="F9" s="124"/>
      <c r="G9" s="124"/>
      <c r="H9" s="124"/>
      <c r="I9" s="124"/>
      <c r="J9" s="124"/>
      <c r="K9" s="124"/>
      <c r="L9" s="32"/>
      <c r="M9" s="32"/>
      <c r="N9" s="32"/>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c r="HA9" s="33"/>
      <c r="HB9" s="33"/>
      <c r="HC9" s="33"/>
      <c r="HD9" s="33"/>
      <c r="HE9" s="33"/>
      <c r="HF9" s="33"/>
      <c r="HG9" s="33"/>
      <c r="HH9" s="33"/>
      <c r="HI9" s="33"/>
      <c r="HJ9" s="33"/>
      <c r="HK9" s="33"/>
      <c r="HL9" s="33"/>
      <c r="HM9" s="33"/>
      <c r="HN9" s="33"/>
      <c r="HO9" s="33"/>
      <c r="HP9" s="33"/>
      <c r="HQ9" s="33"/>
      <c r="HR9" s="33"/>
      <c r="HS9" s="33"/>
      <c r="HT9" s="33"/>
      <c r="HU9" s="33"/>
      <c r="HV9" s="33"/>
      <c r="HW9" s="33"/>
      <c r="HX9" s="33"/>
      <c r="HY9" s="33"/>
      <c r="HZ9" s="33"/>
      <c r="IA9" s="33"/>
      <c r="IB9" s="33"/>
      <c r="IC9" s="33"/>
      <c r="ID9" s="33"/>
      <c r="IE9" s="33"/>
      <c r="IF9" s="33"/>
      <c r="IG9" s="33"/>
      <c r="IH9" s="33"/>
      <c r="II9" s="33"/>
      <c r="IJ9" s="33"/>
      <c r="IK9" s="33"/>
      <c r="IL9" s="33"/>
      <c r="IM9" s="33"/>
      <c r="IN9" s="33"/>
      <c r="IO9" s="33"/>
      <c r="IP9" s="33"/>
      <c r="IQ9" s="33"/>
      <c r="IR9" s="33"/>
      <c r="IS9" s="33"/>
      <c r="IT9" s="33"/>
      <c r="IU9" s="33"/>
      <c r="IV9" s="33"/>
    </row>
    <row r="10" spans="1:256" s="34" customFormat="1" ht="15" customHeight="1" x14ac:dyDescent="0.25">
      <c r="A10" s="28"/>
      <c r="B10" s="115"/>
      <c r="C10" s="29"/>
      <c r="D10" s="39"/>
      <c r="E10" s="123"/>
      <c r="F10" s="123"/>
      <c r="G10" s="123"/>
      <c r="H10" s="123"/>
      <c r="I10" s="123"/>
      <c r="J10" s="123"/>
      <c r="K10" s="123"/>
      <c r="L10" s="32"/>
      <c r="M10" s="32"/>
      <c r="N10" s="32"/>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HX10" s="33"/>
      <c r="HY10" s="33"/>
      <c r="HZ10" s="33"/>
      <c r="IA10" s="33"/>
      <c r="IB10" s="33"/>
      <c r="IC10" s="33"/>
      <c r="ID10" s="33"/>
      <c r="IE10" s="33"/>
      <c r="IF10" s="33"/>
      <c r="IG10" s="33"/>
      <c r="IH10" s="33"/>
      <c r="II10" s="33"/>
      <c r="IJ10" s="33"/>
      <c r="IK10" s="33"/>
      <c r="IL10" s="33"/>
      <c r="IM10" s="33"/>
      <c r="IN10" s="33"/>
      <c r="IO10" s="33"/>
      <c r="IP10" s="33"/>
      <c r="IQ10" s="33"/>
      <c r="IR10" s="33"/>
      <c r="IS10" s="33"/>
      <c r="IT10" s="33"/>
      <c r="IU10" s="33"/>
      <c r="IV10" s="33"/>
    </row>
    <row r="11" spans="1:256" s="34" customFormat="1" ht="15" customHeight="1" x14ac:dyDescent="0.25">
      <c r="A11" s="28"/>
      <c r="B11" s="115"/>
      <c r="C11" s="29"/>
      <c r="D11" s="87"/>
      <c r="E11" s="88"/>
      <c r="F11" s="88"/>
      <c r="G11" s="88"/>
      <c r="H11" s="88"/>
      <c r="I11" s="88"/>
      <c r="J11" s="88"/>
      <c r="K11" s="88"/>
      <c r="L11" s="32"/>
      <c r="M11" s="32"/>
      <c r="N11" s="32"/>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c r="IV11" s="33"/>
    </row>
    <row r="12" spans="1:256" s="34" customFormat="1" ht="15" customHeight="1" x14ac:dyDescent="0.25">
      <c r="A12" s="28"/>
      <c r="B12" s="115"/>
      <c r="C12" s="29"/>
      <c r="D12" s="39" t="s">
        <v>18</v>
      </c>
      <c r="E12" s="121" t="s">
        <v>36</v>
      </c>
      <c r="F12" s="121"/>
      <c r="G12" s="121"/>
      <c r="H12" s="121"/>
      <c r="I12" s="121"/>
      <c r="J12" s="121"/>
      <c r="K12" s="121"/>
      <c r="L12" s="28"/>
      <c r="N12" s="28"/>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c r="IA12" s="33"/>
      <c r="IB12" s="33"/>
      <c r="IC12" s="33"/>
      <c r="ID12" s="33"/>
      <c r="IE12" s="33"/>
      <c r="IF12" s="33"/>
      <c r="IG12" s="33"/>
      <c r="IH12" s="33"/>
      <c r="II12" s="33"/>
      <c r="IJ12" s="33"/>
      <c r="IK12" s="33"/>
      <c r="IL12" s="33"/>
      <c r="IM12" s="33"/>
      <c r="IN12" s="33"/>
      <c r="IO12" s="33"/>
      <c r="IP12" s="33"/>
      <c r="IQ12" s="33"/>
      <c r="IR12" s="33"/>
      <c r="IS12" s="33"/>
      <c r="IT12" s="33"/>
      <c r="IU12" s="33"/>
      <c r="IV12" s="33"/>
    </row>
    <row r="13" spans="1:256" s="34" customFormat="1" ht="15" customHeight="1" x14ac:dyDescent="0.25">
      <c r="A13" s="28"/>
      <c r="B13" s="115"/>
      <c r="C13" s="29"/>
      <c r="D13" s="87"/>
      <c r="E13" s="122"/>
      <c r="F13" s="122"/>
      <c r="G13" s="122"/>
      <c r="H13" s="122"/>
      <c r="I13" s="122"/>
      <c r="J13" s="122"/>
      <c r="K13" s="122"/>
      <c r="L13" s="28"/>
      <c r="M13" s="29"/>
      <c r="N13" s="28"/>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c r="IV13" s="33"/>
    </row>
    <row r="14" spans="1:256" s="34" customFormat="1" ht="15" customHeight="1" x14ac:dyDescent="0.25">
      <c r="A14" s="28"/>
      <c r="B14" s="115"/>
      <c r="C14" s="29"/>
      <c r="D14" s="39"/>
      <c r="E14" s="121"/>
      <c r="F14" s="121"/>
      <c r="G14" s="121"/>
      <c r="H14" s="121"/>
      <c r="I14" s="121"/>
      <c r="J14" s="121"/>
      <c r="K14" s="121"/>
      <c r="L14" s="28"/>
      <c r="M14" s="29"/>
      <c r="N14" s="28"/>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row>
    <row r="15" spans="1:256" s="34" customFormat="1" ht="15" customHeight="1" x14ac:dyDescent="0.25">
      <c r="A15" s="28"/>
      <c r="B15" s="115"/>
      <c r="C15" s="29"/>
      <c r="D15" s="39"/>
      <c r="E15" s="89"/>
      <c r="F15" s="89"/>
      <c r="G15" s="89"/>
      <c r="H15" s="89"/>
      <c r="I15" s="89"/>
      <c r="J15" s="89"/>
      <c r="K15" s="89"/>
      <c r="L15" s="28"/>
      <c r="M15" s="29"/>
      <c r="N15" s="28"/>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c r="FS15" s="33"/>
      <c r="FT15" s="33"/>
      <c r="FU15" s="33"/>
      <c r="FV15" s="33"/>
      <c r="FW15" s="33"/>
      <c r="FX15" s="33"/>
      <c r="FY15" s="33"/>
      <c r="FZ15" s="33"/>
      <c r="GA15" s="33"/>
      <c r="GB15" s="33"/>
      <c r="GC15" s="33"/>
      <c r="GD15" s="33"/>
      <c r="GE15" s="33"/>
      <c r="GF15" s="33"/>
      <c r="GG15" s="33"/>
      <c r="GH15" s="33"/>
      <c r="GI15" s="33"/>
      <c r="GJ15" s="33"/>
      <c r="GK15" s="33"/>
      <c r="GL15" s="33"/>
      <c r="GM15" s="33"/>
      <c r="GN15" s="33"/>
      <c r="GO15" s="33"/>
      <c r="GP15" s="33"/>
      <c r="GQ15" s="33"/>
      <c r="GR15" s="33"/>
      <c r="GS15" s="33"/>
      <c r="GT15" s="33"/>
      <c r="GU15" s="33"/>
      <c r="GV15" s="33"/>
      <c r="GW15" s="33"/>
      <c r="GX15" s="33"/>
      <c r="GY15" s="33"/>
      <c r="GZ15" s="33"/>
      <c r="HA15" s="33"/>
      <c r="HB15" s="33"/>
      <c r="HC15" s="33"/>
      <c r="HD15" s="33"/>
      <c r="HE15" s="33"/>
      <c r="HF15" s="33"/>
      <c r="HG15" s="33"/>
      <c r="HH15" s="33"/>
      <c r="HI15" s="33"/>
      <c r="HJ15" s="33"/>
      <c r="HK15" s="33"/>
      <c r="HL15" s="33"/>
      <c r="HM15" s="33"/>
      <c r="HN15" s="33"/>
      <c r="HO15" s="33"/>
      <c r="HP15" s="33"/>
      <c r="HQ15" s="33"/>
      <c r="HR15" s="33"/>
      <c r="HS15" s="33"/>
      <c r="HT15" s="33"/>
      <c r="HU15" s="33"/>
      <c r="HV15" s="33"/>
      <c r="HW15" s="33"/>
      <c r="HX15" s="33"/>
      <c r="HY15" s="33"/>
      <c r="HZ15" s="33"/>
      <c r="IA15" s="33"/>
      <c r="IB15" s="33"/>
      <c r="IC15" s="33"/>
      <c r="ID15" s="33"/>
      <c r="IE15" s="33"/>
      <c r="IF15" s="33"/>
      <c r="IG15" s="33"/>
      <c r="IH15" s="33"/>
      <c r="II15" s="33"/>
      <c r="IJ15" s="33"/>
      <c r="IK15" s="33"/>
      <c r="IL15" s="33"/>
      <c r="IM15" s="33"/>
      <c r="IN15" s="33"/>
      <c r="IO15" s="33"/>
      <c r="IP15" s="33"/>
      <c r="IQ15" s="33"/>
      <c r="IR15" s="33"/>
      <c r="IS15" s="33"/>
      <c r="IT15" s="33"/>
      <c r="IU15" s="33"/>
      <c r="IV15" s="33"/>
    </row>
    <row r="16" spans="1:256" s="34" customFormat="1" ht="15" customHeight="1" x14ac:dyDescent="0.25">
      <c r="A16" s="28"/>
      <c r="B16" s="115"/>
      <c r="C16" s="29"/>
      <c r="D16" s="87" t="s">
        <v>11</v>
      </c>
      <c r="E16" s="121" t="s">
        <v>37</v>
      </c>
      <c r="F16" s="125"/>
      <c r="G16" s="125"/>
      <c r="H16" s="125"/>
      <c r="I16" s="125"/>
      <c r="J16" s="125"/>
      <c r="K16" s="125"/>
      <c r="L16" s="28"/>
      <c r="M16" s="29"/>
      <c r="N16" s="28"/>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row>
    <row r="17" spans="1:256" s="34" customFormat="1" ht="15" customHeight="1" x14ac:dyDescent="0.25">
      <c r="A17" s="28"/>
      <c r="B17" s="115"/>
      <c r="C17" s="29"/>
      <c r="D17" s="39"/>
      <c r="E17" s="125"/>
      <c r="F17" s="125"/>
      <c r="G17" s="125"/>
      <c r="H17" s="125"/>
      <c r="I17" s="125"/>
      <c r="J17" s="125"/>
      <c r="K17" s="125"/>
      <c r="L17" s="28"/>
      <c r="M17" s="29"/>
      <c r="N17" s="28"/>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row>
    <row r="18" spans="1:256" s="34" customFormat="1" ht="15" customHeight="1" x14ac:dyDescent="0.25">
      <c r="A18" s="28"/>
      <c r="B18" s="115"/>
      <c r="C18" s="29"/>
      <c r="D18" s="39"/>
      <c r="E18" s="69"/>
      <c r="F18" s="69"/>
      <c r="G18" s="69"/>
      <c r="H18" s="69"/>
      <c r="I18" s="69"/>
      <c r="J18" s="69"/>
      <c r="K18" s="69"/>
      <c r="L18" s="28"/>
      <c r="M18" s="29"/>
      <c r="N18" s="28"/>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c r="FS18" s="33"/>
      <c r="FT18" s="33"/>
      <c r="FU18" s="33"/>
      <c r="FV18" s="33"/>
      <c r="FW18" s="33"/>
      <c r="FX18" s="33"/>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c r="IA18" s="33"/>
      <c r="IB18" s="33"/>
      <c r="IC18" s="33"/>
      <c r="ID18" s="33"/>
      <c r="IE18" s="33"/>
      <c r="IF18" s="33"/>
      <c r="IG18" s="33"/>
      <c r="IH18" s="33"/>
      <c r="II18" s="33"/>
      <c r="IJ18" s="33"/>
      <c r="IK18" s="33"/>
      <c r="IL18" s="33"/>
      <c r="IM18" s="33"/>
      <c r="IN18" s="33"/>
      <c r="IO18" s="33"/>
      <c r="IP18" s="33"/>
      <c r="IQ18" s="33"/>
      <c r="IR18" s="33"/>
      <c r="IS18" s="33"/>
      <c r="IT18" s="33"/>
      <c r="IU18" s="33"/>
      <c r="IV18" s="33"/>
    </row>
    <row r="19" spans="1:256" s="34" customFormat="1" ht="15" customHeight="1" x14ac:dyDescent="0.25">
      <c r="A19" s="28"/>
      <c r="B19" s="115"/>
      <c r="C19" s="29"/>
      <c r="D19" s="39"/>
      <c r="E19" s="69"/>
      <c r="F19" s="69"/>
      <c r="G19" s="69"/>
      <c r="H19" s="69"/>
      <c r="I19" s="69"/>
      <c r="J19" s="69"/>
      <c r="K19" s="69"/>
      <c r="L19" s="28"/>
      <c r="M19" s="29"/>
      <c r="N19" s="28"/>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c r="IA19" s="33"/>
      <c r="IB19" s="33"/>
      <c r="IC19" s="33"/>
      <c r="ID19" s="33"/>
      <c r="IE19" s="33"/>
      <c r="IF19" s="33"/>
      <c r="IG19" s="33"/>
      <c r="IH19" s="33"/>
      <c r="II19" s="33"/>
      <c r="IJ19" s="33"/>
      <c r="IK19" s="33"/>
      <c r="IL19" s="33"/>
      <c r="IM19" s="33"/>
      <c r="IN19" s="33"/>
      <c r="IO19" s="33"/>
      <c r="IP19" s="33"/>
      <c r="IQ19" s="33"/>
      <c r="IR19" s="33"/>
      <c r="IS19" s="33"/>
      <c r="IT19" s="33"/>
      <c r="IU19" s="33"/>
      <c r="IV19" s="33"/>
    </row>
    <row r="20" spans="1:256" s="2" customFormat="1" ht="15" customHeight="1" x14ac:dyDescent="0.25">
      <c r="A20" s="8"/>
      <c r="B20" s="115"/>
      <c r="C20" s="4"/>
      <c r="D20" s="87"/>
      <c r="E20" s="126"/>
      <c r="F20" s="126"/>
      <c r="G20" s="126"/>
      <c r="H20" s="126"/>
      <c r="I20" s="126"/>
      <c r="J20" s="126"/>
      <c r="K20" s="126"/>
      <c r="L20" s="8"/>
      <c r="M20" s="4"/>
      <c r="N20" s="8"/>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34" customFormat="1" ht="15" customHeight="1" x14ac:dyDescent="0.25">
      <c r="A21" s="28"/>
      <c r="B21" s="115"/>
      <c r="C21" s="29"/>
      <c r="D21" s="90" t="s">
        <v>13</v>
      </c>
      <c r="E21" s="127" t="s">
        <v>34</v>
      </c>
      <c r="F21" s="127"/>
      <c r="G21" s="127"/>
      <c r="H21" s="127"/>
      <c r="I21" s="127"/>
      <c r="J21" s="127"/>
      <c r="K21" s="127"/>
      <c r="L21" s="32"/>
      <c r="M21" s="32"/>
      <c r="N21" s="32"/>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c r="FS21" s="33"/>
      <c r="FT21" s="33"/>
      <c r="FU21" s="33"/>
      <c r="FV21" s="33"/>
      <c r="FW21" s="33"/>
      <c r="FX21" s="33"/>
      <c r="FY21" s="33"/>
      <c r="FZ21" s="33"/>
      <c r="GA21" s="33"/>
      <c r="GB21" s="33"/>
      <c r="GC21" s="33"/>
      <c r="GD21" s="33"/>
      <c r="GE21" s="33"/>
      <c r="GF21" s="33"/>
      <c r="GG21" s="33"/>
      <c r="GH21" s="33"/>
      <c r="GI21" s="33"/>
      <c r="GJ21" s="33"/>
      <c r="GK21" s="33"/>
      <c r="GL21" s="33"/>
      <c r="GM21" s="33"/>
      <c r="GN21" s="33"/>
      <c r="GO21" s="33"/>
      <c r="GP21" s="33"/>
      <c r="GQ21" s="33"/>
      <c r="GR21" s="33"/>
      <c r="GS21" s="33"/>
      <c r="GT21" s="33"/>
      <c r="GU21" s="33"/>
      <c r="GV21" s="33"/>
      <c r="GW21" s="33"/>
      <c r="GX21" s="33"/>
      <c r="GY21" s="33"/>
      <c r="GZ21" s="33"/>
      <c r="HA21" s="33"/>
      <c r="HB21" s="33"/>
      <c r="HC21" s="33"/>
      <c r="HD21" s="33"/>
      <c r="HE21" s="33"/>
      <c r="HF21" s="33"/>
      <c r="HG21" s="33"/>
      <c r="HH21" s="33"/>
      <c r="HI21" s="33"/>
      <c r="HJ21" s="33"/>
      <c r="HK21" s="33"/>
      <c r="HL21" s="33"/>
      <c r="HM21" s="33"/>
      <c r="HN21" s="33"/>
      <c r="HO21" s="33"/>
      <c r="HP21" s="33"/>
      <c r="HQ21" s="33"/>
      <c r="HR21" s="33"/>
      <c r="HS21" s="33"/>
      <c r="HT21" s="33"/>
      <c r="HU21" s="33"/>
      <c r="HV21" s="33"/>
      <c r="HW21" s="33"/>
      <c r="HX21" s="33"/>
      <c r="HY21" s="33"/>
      <c r="HZ21" s="33"/>
      <c r="IA21" s="33"/>
      <c r="IB21" s="33"/>
      <c r="IC21" s="33"/>
      <c r="ID21" s="33"/>
      <c r="IE21" s="33"/>
      <c r="IF21" s="33"/>
      <c r="IG21" s="33"/>
      <c r="IH21" s="33"/>
      <c r="II21" s="33"/>
      <c r="IJ21" s="33"/>
      <c r="IK21" s="33"/>
      <c r="IL21" s="33"/>
      <c r="IM21" s="33"/>
      <c r="IN21" s="33"/>
      <c r="IO21" s="33"/>
      <c r="IP21" s="33"/>
      <c r="IQ21" s="33"/>
      <c r="IR21" s="33"/>
      <c r="IS21" s="33"/>
      <c r="IT21" s="33"/>
      <c r="IU21" s="33"/>
      <c r="IV21" s="33"/>
    </row>
    <row r="22" spans="1:256" ht="15" customHeight="1" x14ac:dyDescent="0.25">
      <c r="A22" s="30"/>
      <c r="B22" s="115"/>
      <c r="C22" s="21"/>
      <c r="D22" s="80"/>
      <c r="E22" s="127"/>
      <c r="F22" s="127"/>
      <c r="G22" s="127"/>
      <c r="H22" s="127"/>
      <c r="I22" s="127"/>
      <c r="J22" s="127"/>
      <c r="K22" s="127"/>
    </row>
    <row r="23" spans="1:256" ht="15" customHeight="1" x14ac:dyDescent="0.25">
      <c r="A23" s="30"/>
      <c r="B23" s="115"/>
      <c r="C23" s="21"/>
      <c r="D23" s="80"/>
      <c r="E23" s="128"/>
      <c r="F23" s="128"/>
      <c r="G23" s="128"/>
      <c r="H23" s="128"/>
      <c r="I23" s="128"/>
      <c r="J23" s="128"/>
      <c r="K23" s="128"/>
    </row>
    <row r="24" spans="1:256" ht="15" customHeight="1" x14ac:dyDescent="0.25">
      <c r="A24" s="30"/>
      <c r="B24" s="115"/>
      <c r="C24" s="21"/>
      <c r="D24" s="80"/>
      <c r="E24" s="91"/>
      <c r="F24" s="91"/>
      <c r="G24" s="91"/>
      <c r="H24" s="91"/>
      <c r="I24" s="91"/>
      <c r="J24" s="91"/>
      <c r="K24" s="91"/>
    </row>
    <row r="25" spans="1:256" ht="15" customHeight="1" x14ac:dyDescent="0.25">
      <c r="A25" s="30"/>
      <c r="B25" s="115"/>
      <c r="C25" s="21"/>
      <c r="D25" s="92" t="s">
        <v>14</v>
      </c>
      <c r="E25" s="119" t="s">
        <v>38</v>
      </c>
      <c r="F25" s="120"/>
      <c r="G25" s="120"/>
      <c r="H25" s="120"/>
      <c r="I25" s="120"/>
      <c r="J25" s="120"/>
      <c r="K25" s="120"/>
    </row>
    <row r="26" spans="1:256" ht="15" customHeight="1" x14ac:dyDescent="0.25">
      <c r="A26" s="30"/>
      <c r="B26" s="115"/>
      <c r="C26" s="21"/>
      <c r="D26" s="35"/>
      <c r="E26" s="120"/>
      <c r="F26" s="120"/>
      <c r="G26" s="120"/>
      <c r="H26" s="120"/>
      <c r="I26" s="120"/>
      <c r="J26" s="120"/>
      <c r="K26" s="120"/>
    </row>
    <row r="27" spans="1:256" ht="15.75" x14ac:dyDescent="0.25">
      <c r="A27" s="30"/>
      <c r="B27" s="37"/>
      <c r="C27" s="21"/>
      <c r="D27" s="40"/>
      <c r="E27" s="41"/>
      <c r="F27" s="41"/>
      <c r="G27" s="41"/>
      <c r="H27" s="41"/>
      <c r="I27" s="41"/>
      <c r="J27" s="41"/>
      <c r="K27" s="41"/>
    </row>
    <row r="28" spans="1:256" x14ac:dyDescent="0.25">
      <c r="A28" s="30"/>
      <c r="B28" s="37"/>
      <c r="C28" s="21"/>
      <c r="D28" s="35"/>
      <c r="E28" s="36"/>
      <c r="F28" s="36"/>
      <c r="G28" s="36"/>
      <c r="H28" s="36"/>
      <c r="I28" s="36"/>
      <c r="J28" s="36"/>
      <c r="K28" s="36"/>
    </row>
    <row r="29" spans="1:256" x14ac:dyDescent="0.25">
      <c r="A29" s="30"/>
      <c r="B29" s="37"/>
      <c r="C29" s="21"/>
      <c r="D29" s="35"/>
      <c r="E29" s="36"/>
      <c r="F29" s="36"/>
      <c r="G29" s="36"/>
      <c r="H29" s="36"/>
      <c r="I29" s="36"/>
      <c r="J29" s="36"/>
      <c r="K29" s="36"/>
    </row>
    <row r="30" spans="1:256" x14ac:dyDescent="0.25">
      <c r="A30" s="30"/>
      <c r="B30" s="37"/>
      <c r="C30" s="21"/>
      <c r="D30" s="35"/>
      <c r="E30" s="36"/>
      <c r="F30" s="36"/>
      <c r="G30" s="38"/>
      <c r="H30" s="36"/>
      <c r="I30" s="36"/>
      <c r="J30" s="36"/>
      <c r="K30" s="36"/>
    </row>
    <row r="31" spans="1:256" x14ac:dyDescent="0.25">
      <c r="A31" s="30"/>
      <c r="B31" s="37"/>
      <c r="C31" s="21"/>
      <c r="D31" s="35"/>
      <c r="E31" s="36"/>
      <c r="F31" s="36"/>
      <c r="G31" s="36"/>
      <c r="H31" s="36"/>
      <c r="I31" s="36"/>
      <c r="J31" s="36"/>
      <c r="K31" s="36"/>
    </row>
    <row r="32" spans="1:256" x14ac:dyDescent="0.25">
      <c r="A32" s="30"/>
      <c r="B32" s="37"/>
      <c r="C32" s="21"/>
      <c r="D32" s="35"/>
      <c r="E32" s="36"/>
      <c r="F32" s="36"/>
      <c r="G32" s="36"/>
      <c r="H32" s="36"/>
      <c r="I32" s="36"/>
      <c r="J32" s="36"/>
      <c r="K32" s="36"/>
    </row>
    <row r="33" spans="1:4" x14ac:dyDescent="0.25">
      <c r="A33" s="30"/>
      <c r="B33" s="37"/>
      <c r="C33" s="21"/>
      <c r="D33" s="39" t="s">
        <v>16</v>
      </c>
    </row>
    <row r="34" spans="1:4" x14ac:dyDescent="0.25">
      <c r="A34" s="30"/>
      <c r="B34" s="37"/>
      <c r="C34" s="21"/>
      <c r="D34" s="35"/>
    </row>
    <row r="35" spans="1:4" x14ac:dyDescent="0.25">
      <c r="A35" s="30"/>
      <c r="B35" s="37"/>
      <c r="C35" s="21"/>
      <c r="D35" s="35"/>
    </row>
  </sheetData>
  <mergeCells count="6">
    <mergeCell ref="E25:K26"/>
    <mergeCell ref="E12:K14"/>
    <mergeCell ref="E9:K10"/>
    <mergeCell ref="E16:K17"/>
    <mergeCell ref="E20:K20"/>
    <mergeCell ref="E21:K23"/>
  </mergeCells>
  <pageMargins left="0.7" right="0.7" top="0.75" bottom="0.75" header="0.3" footer="0.3"/>
  <pageSetup paperSize="9" scale="87"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T249"/>
  <sheetViews>
    <sheetView showGridLines="0" zoomScaleNormal="100" zoomScaleSheetLayoutView="100" workbookViewId="0">
      <selection activeCell="G80" sqref="G80"/>
    </sheetView>
  </sheetViews>
  <sheetFormatPr defaultColWidth="9.140625" defaultRowHeight="15" x14ac:dyDescent="0.25"/>
  <cols>
    <col min="1" max="1" width="3.7109375" style="1" customWidth="1"/>
    <col min="2" max="3" width="0.85546875" style="2" customWidth="1"/>
    <col min="4" max="4" width="23" style="2" customWidth="1"/>
    <col min="5" max="6" width="20.7109375" style="43" customWidth="1"/>
    <col min="7" max="7" width="23.85546875" style="43" bestFit="1" customWidth="1"/>
    <col min="8" max="10" width="20.7109375" style="43" customWidth="1"/>
    <col min="11" max="11" width="20.42578125" style="43" customWidth="1"/>
    <col min="12" max="12" width="11.140625" style="43" customWidth="1"/>
    <col min="13" max="13" width="11.7109375" style="44" customWidth="1"/>
    <col min="14" max="19" width="11.7109375" style="43" customWidth="1"/>
    <col min="20" max="21" width="11.7109375" style="44" customWidth="1"/>
    <col min="22" max="23" width="11.7109375" style="43" customWidth="1"/>
    <col min="24" max="24" width="9.140625" style="44"/>
    <col min="25" max="16384" width="9.140625" style="43"/>
  </cols>
  <sheetData>
    <row r="1" spans="1:254" s="2" customFormat="1" ht="12.75" customHeight="1" x14ac:dyDescent="0.25">
      <c r="A1" s="110"/>
      <c r="B1" s="110"/>
      <c r="C1" s="110"/>
      <c r="D1" s="111"/>
      <c r="E1" s="111"/>
      <c r="F1" s="111"/>
      <c r="G1" s="111"/>
      <c r="H1" s="111"/>
      <c r="I1" s="111"/>
      <c r="J1" s="111"/>
      <c r="K1" s="11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5" customFormat="1" ht="1.5" customHeight="1" x14ac:dyDescent="0.25">
      <c r="A2" s="18"/>
      <c r="B2" s="116"/>
      <c r="C2" s="116"/>
      <c r="D2" s="116"/>
      <c r="E2" s="116"/>
      <c r="F2" s="116"/>
      <c r="G2" s="116"/>
      <c r="H2" s="116"/>
      <c r="I2" s="116"/>
      <c r="J2" s="116"/>
      <c r="K2" s="116"/>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2" customFormat="1" ht="0.75" customHeight="1" x14ac:dyDescent="0.25">
      <c r="A3" s="18"/>
      <c r="B3" s="4"/>
      <c r="C3" s="4"/>
      <c r="D3" s="4"/>
      <c r="E3" s="4"/>
      <c r="F3" s="4"/>
      <c r="G3" s="4"/>
      <c r="H3" s="4"/>
      <c r="I3" s="4"/>
      <c r="J3" s="4"/>
      <c r="K3" s="4"/>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7" customFormat="1" ht="21" x14ac:dyDescent="0.35">
      <c r="A4" s="22"/>
      <c r="B4" s="102" t="s">
        <v>35</v>
      </c>
      <c r="C4" s="102"/>
      <c r="D4" s="103"/>
      <c r="E4" s="103"/>
      <c r="F4" s="103"/>
      <c r="G4" s="103"/>
      <c r="H4" s="103"/>
      <c r="I4" s="103"/>
      <c r="J4" s="103"/>
      <c r="K4" s="103"/>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row>
    <row r="5" spans="1:254" s="2" customFormat="1" ht="0.75" customHeight="1" x14ac:dyDescent="0.25">
      <c r="A5" s="18"/>
      <c r="B5" s="24"/>
      <c r="C5" s="24"/>
      <c r="D5" s="21"/>
      <c r="E5" s="21"/>
      <c r="F5" s="21"/>
      <c r="G5" s="21"/>
      <c r="H5" s="21"/>
      <c r="I5" s="21"/>
      <c r="J5" s="21"/>
      <c r="K5" s="2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5" customFormat="1" ht="1.5" customHeight="1" x14ac:dyDescent="0.25">
      <c r="A6" s="18"/>
      <c r="B6" s="116"/>
      <c r="C6" s="116"/>
      <c r="D6" s="116"/>
      <c r="E6" s="116"/>
      <c r="F6" s="116"/>
      <c r="G6" s="116"/>
      <c r="H6" s="116"/>
      <c r="I6" s="116"/>
      <c r="J6" s="116"/>
      <c r="K6" s="116"/>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row>
    <row r="7" spans="1:254" s="2" customFormat="1" ht="12.75" customHeight="1" x14ac:dyDescent="0.25">
      <c r="A7" s="18"/>
      <c r="B7" s="9" t="s">
        <v>33</v>
      </c>
      <c r="C7" s="25"/>
      <c r="D7" s="21"/>
      <c r="E7" s="21"/>
      <c r="F7" s="21"/>
      <c r="G7" s="21"/>
      <c r="H7" s="21"/>
      <c r="I7" s="21"/>
      <c r="J7" s="21"/>
      <c r="K7" s="2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row>
    <row r="8" spans="1:254" x14ac:dyDescent="0.25">
      <c r="B8" s="3"/>
      <c r="C8" s="62"/>
      <c r="D8" s="10"/>
      <c r="E8" s="42"/>
      <c r="K8" s="42"/>
    </row>
    <row r="9" spans="1:254" ht="15" customHeight="1" x14ac:dyDescent="0.25">
      <c r="A9" s="11"/>
      <c r="B9" s="115"/>
      <c r="C9" s="113"/>
      <c r="D9" s="132" t="s">
        <v>0</v>
      </c>
      <c r="E9" s="132"/>
      <c r="F9" s="132"/>
      <c r="G9" s="132"/>
      <c r="H9" s="132"/>
      <c r="I9" s="132"/>
      <c r="J9" s="65"/>
      <c r="K9" s="45"/>
      <c r="L9" s="46"/>
    </row>
    <row r="10" spans="1:254" ht="15.75" x14ac:dyDescent="0.25">
      <c r="A10" s="11"/>
      <c r="B10" s="115"/>
      <c r="C10" s="113"/>
      <c r="D10" s="12"/>
      <c r="E10" s="13"/>
      <c r="F10" s="13"/>
      <c r="G10" s="13"/>
      <c r="H10" s="2"/>
      <c r="I10" s="2"/>
      <c r="J10" s="2"/>
      <c r="K10" s="13"/>
      <c r="L10" s="46"/>
    </row>
    <row r="11" spans="1:254" ht="15.75" customHeight="1" x14ac:dyDescent="0.25">
      <c r="A11" s="11"/>
      <c r="B11" s="115"/>
      <c r="C11" s="113"/>
      <c r="D11" s="135" t="s">
        <v>9</v>
      </c>
      <c r="E11" s="135"/>
      <c r="F11" s="135"/>
      <c r="G11" s="135"/>
      <c r="H11" s="135"/>
      <c r="I11" s="135"/>
      <c r="J11" s="135"/>
      <c r="K11" s="135"/>
      <c r="L11" s="46"/>
    </row>
    <row r="12" spans="1:254" ht="15.75" x14ac:dyDescent="0.25">
      <c r="A12" s="11"/>
      <c r="B12" s="115"/>
      <c r="C12" s="113"/>
      <c r="D12" s="135"/>
      <c r="E12" s="135"/>
      <c r="F12" s="135"/>
      <c r="G12" s="135"/>
      <c r="H12" s="135"/>
      <c r="I12" s="135"/>
      <c r="J12" s="135"/>
      <c r="K12" s="135"/>
    </row>
    <row r="13" spans="1:254" ht="15.75" x14ac:dyDescent="0.25">
      <c r="A13" s="11"/>
      <c r="B13" s="115"/>
      <c r="C13" s="113"/>
      <c r="D13" s="135"/>
      <c r="E13" s="135"/>
      <c r="F13" s="135"/>
      <c r="G13" s="135"/>
      <c r="H13" s="135"/>
      <c r="I13" s="135"/>
      <c r="J13" s="135"/>
      <c r="K13" s="135"/>
    </row>
    <row r="14" spans="1:254" ht="15.75" x14ac:dyDescent="0.25">
      <c r="A14" s="11"/>
      <c r="B14" s="115"/>
      <c r="C14" s="113"/>
      <c r="D14" s="135"/>
      <c r="E14" s="135"/>
      <c r="F14" s="135"/>
      <c r="G14" s="135"/>
      <c r="H14" s="135"/>
      <c r="I14" s="135"/>
      <c r="J14" s="135"/>
      <c r="K14" s="135"/>
    </row>
    <row r="15" spans="1:254" ht="15.75" x14ac:dyDescent="0.25">
      <c r="A15" s="11"/>
      <c r="B15" s="115"/>
      <c r="C15" s="113"/>
      <c r="D15" s="66"/>
      <c r="E15" s="66"/>
      <c r="F15" s="66"/>
      <c r="G15" s="66"/>
      <c r="H15" s="66"/>
      <c r="I15" s="66"/>
      <c r="J15" s="66"/>
      <c r="K15" s="66"/>
    </row>
    <row r="16" spans="1:254" ht="15.75" x14ac:dyDescent="0.25">
      <c r="A16" s="11"/>
      <c r="B16" s="115"/>
      <c r="C16" s="113"/>
      <c r="D16" s="14"/>
      <c r="E16" s="13"/>
      <c r="F16" s="16"/>
      <c r="G16" s="2"/>
      <c r="H16" s="2"/>
      <c r="I16" s="13"/>
      <c r="J16" s="13"/>
      <c r="K16" s="13"/>
      <c r="M16" s="43"/>
      <c r="R16" s="44"/>
      <c r="S16" s="44"/>
      <c r="T16" s="43"/>
      <c r="U16" s="43"/>
      <c r="V16" s="44"/>
      <c r="X16" s="43"/>
    </row>
    <row r="17" spans="1:24" s="50" customFormat="1" ht="15.75" customHeight="1" x14ac:dyDescent="0.35">
      <c r="A17" s="15"/>
      <c r="B17" s="115"/>
      <c r="C17" s="114"/>
      <c r="D17" s="47" t="s">
        <v>15</v>
      </c>
      <c r="E17" s="48" t="s">
        <v>8</v>
      </c>
      <c r="F17" s="48" t="s">
        <v>6</v>
      </c>
      <c r="G17" s="48" t="s">
        <v>12</v>
      </c>
      <c r="H17" s="93" t="s">
        <v>7</v>
      </c>
      <c r="I17" s="93" t="s">
        <v>20</v>
      </c>
      <c r="J17" s="93" t="s">
        <v>21</v>
      </c>
      <c r="K17" s="93" t="s">
        <v>22</v>
      </c>
      <c r="L17" s="49"/>
      <c r="N17" s="51"/>
      <c r="V17" s="51"/>
    </row>
    <row r="18" spans="1:24" ht="15.75" x14ac:dyDescent="0.25">
      <c r="A18" s="8"/>
      <c r="B18" s="115"/>
      <c r="C18" s="112"/>
      <c r="D18" s="96">
        <v>39783</v>
      </c>
      <c r="E18" s="95">
        <v>42.86</v>
      </c>
      <c r="F18" s="106"/>
      <c r="G18" s="107"/>
      <c r="H18" s="106"/>
      <c r="I18" s="105"/>
      <c r="J18" s="105"/>
      <c r="K18" s="105"/>
      <c r="L18" s="52"/>
      <c r="M18" s="43"/>
      <c r="N18" s="44"/>
      <c r="T18" s="53"/>
      <c r="U18" s="43"/>
      <c r="V18" s="44"/>
      <c r="X18" s="43"/>
    </row>
    <row r="19" spans="1:24" ht="15.75" x14ac:dyDescent="0.25">
      <c r="A19" s="8"/>
      <c r="B19" s="115"/>
      <c r="C19" s="112"/>
      <c r="D19" s="96">
        <v>39814</v>
      </c>
      <c r="E19" s="95">
        <v>41.6</v>
      </c>
      <c r="F19" s="98"/>
      <c r="G19" s="94">
        <v>1.7726155649389064E-3</v>
      </c>
      <c r="H19" s="98"/>
      <c r="I19" s="70">
        <v>-3.7071845811700199E-2</v>
      </c>
      <c r="J19" s="70">
        <v>1.0658371027426341E-2</v>
      </c>
      <c r="K19" s="70">
        <v>3.0169773159622725E-3</v>
      </c>
      <c r="L19" s="52"/>
      <c r="M19" s="43"/>
      <c r="N19" s="44"/>
      <c r="T19" s="53"/>
      <c r="U19" s="43"/>
      <c r="V19" s="44"/>
      <c r="X19" s="43"/>
    </row>
    <row r="20" spans="1:24" ht="15.75" x14ac:dyDescent="0.25">
      <c r="A20" s="8"/>
      <c r="B20" s="115"/>
      <c r="C20" s="112"/>
      <c r="D20" s="96">
        <v>39845</v>
      </c>
      <c r="E20" s="95">
        <v>39.36</v>
      </c>
      <c r="F20" s="97"/>
      <c r="G20" s="94">
        <v>1.7905934192179451E-3</v>
      </c>
      <c r="H20" s="97"/>
      <c r="I20" s="70">
        <v>-0.11208667449133232</v>
      </c>
      <c r="J20" s="70">
        <v>8.5492843401847499E-2</v>
      </c>
      <c r="K20" s="70">
        <v>-5.5644373074145929E-2</v>
      </c>
      <c r="L20" s="52"/>
      <c r="M20" s="43"/>
      <c r="N20" s="44"/>
      <c r="T20" s="53"/>
      <c r="U20" s="43"/>
      <c r="V20" s="44"/>
      <c r="X20" s="43"/>
    </row>
    <row r="21" spans="1:24" ht="15.75" x14ac:dyDescent="0.25">
      <c r="A21" s="8"/>
      <c r="B21" s="115"/>
      <c r="C21" s="112"/>
      <c r="D21" s="96">
        <v>39873</v>
      </c>
      <c r="E21" s="95">
        <v>36.9</v>
      </c>
      <c r="F21" s="97"/>
      <c r="G21" s="94">
        <v>1.7734328171290503E-3</v>
      </c>
      <c r="H21" s="97"/>
      <c r="I21" s="70">
        <v>2.6035788242972407E-2</v>
      </c>
      <c r="J21" s="70">
        <v>-5.2500086884048378E-2</v>
      </c>
      <c r="K21" s="70">
        <v>1.2116480276460846E-2</v>
      </c>
      <c r="L21" s="52"/>
      <c r="M21" s="43"/>
      <c r="N21" s="44"/>
      <c r="T21" s="53"/>
      <c r="U21" s="43"/>
      <c r="V21" s="44"/>
      <c r="X21" s="43"/>
    </row>
    <row r="22" spans="1:24" ht="15.75" x14ac:dyDescent="0.25">
      <c r="A22" s="8"/>
      <c r="B22" s="115"/>
      <c r="C22" s="112"/>
      <c r="D22" s="96">
        <v>39904</v>
      </c>
      <c r="E22" s="95">
        <v>39.1</v>
      </c>
      <c r="F22" s="97"/>
      <c r="G22" s="94">
        <v>1.7832392714112189E-3</v>
      </c>
      <c r="H22" s="97"/>
      <c r="I22" s="70">
        <v>0.1154612491524275</v>
      </c>
      <c r="J22" s="70">
        <v>-5.5335832819915498E-2</v>
      </c>
      <c r="K22" s="70">
        <v>5.2486158907248767E-2</v>
      </c>
      <c r="L22" s="52"/>
      <c r="M22" s="43"/>
      <c r="N22" s="44"/>
      <c r="T22" s="53"/>
      <c r="U22" s="43"/>
      <c r="V22" s="44"/>
      <c r="X22" s="43"/>
    </row>
    <row r="23" spans="1:24" ht="15.75" x14ac:dyDescent="0.25">
      <c r="A23" s="8"/>
      <c r="B23" s="115"/>
      <c r="C23" s="112"/>
      <c r="D23" s="96">
        <v>39934</v>
      </c>
      <c r="E23" s="95">
        <v>37.36</v>
      </c>
      <c r="F23" s="97"/>
      <c r="G23" s="94">
        <v>1.8118353998752834E-3</v>
      </c>
      <c r="H23" s="97"/>
      <c r="I23" s="70">
        <v>2.7713038675630412E-2</v>
      </c>
      <c r="J23" s="70">
        <v>5.3162286725566908E-2</v>
      </c>
      <c r="K23" s="70">
        <v>-2.2698050476553933E-3</v>
      </c>
      <c r="L23" s="52"/>
      <c r="M23" s="43"/>
      <c r="N23" s="44"/>
      <c r="T23" s="53"/>
      <c r="U23" s="43"/>
      <c r="V23" s="44"/>
      <c r="X23" s="43"/>
    </row>
    <row r="24" spans="1:24" ht="15.75" x14ac:dyDescent="0.25">
      <c r="B24" s="115"/>
      <c r="C24" s="112"/>
      <c r="D24" s="96">
        <v>39965</v>
      </c>
      <c r="E24" s="95">
        <v>38.700000000000003</v>
      </c>
      <c r="F24" s="97"/>
      <c r="G24" s="94">
        <v>2.0891601302894802E-3</v>
      </c>
      <c r="H24" s="97"/>
      <c r="I24" s="70">
        <v>1.0861731272221816E-2</v>
      </c>
      <c r="J24" s="70">
        <v>-1.9773102638577435E-2</v>
      </c>
      <c r="K24" s="70">
        <v>-1.6629871767178925E-2</v>
      </c>
      <c r="L24" s="52"/>
      <c r="M24" s="43"/>
      <c r="N24" s="44"/>
      <c r="T24" s="53"/>
      <c r="U24" s="43"/>
      <c r="V24" s="44"/>
      <c r="X24" s="43"/>
    </row>
    <row r="25" spans="1:24" ht="15.75" x14ac:dyDescent="0.25">
      <c r="B25" s="115"/>
      <c r="C25" s="112"/>
      <c r="D25" s="96">
        <v>39995</v>
      </c>
      <c r="E25" s="95">
        <v>41.5</v>
      </c>
      <c r="F25" s="97"/>
      <c r="G25" s="94">
        <v>2.0468004124705175E-3</v>
      </c>
      <c r="H25" s="97"/>
      <c r="I25" s="70">
        <v>8.2565232993125404E-2</v>
      </c>
      <c r="J25" s="70">
        <v>-6.0700255305907933E-2</v>
      </c>
      <c r="K25" s="70">
        <v>1.1900555725448467E-2</v>
      </c>
      <c r="L25" s="52"/>
      <c r="M25" s="43"/>
      <c r="N25" s="44"/>
      <c r="T25" s="53"/>
      <c r="U25" s="43"/>
      <c r="V25" s="44"/>
      <c r="X25" s="43"/>
    </row>
    <row r="26" spans="1:24" ht="15.75" x14ac:dyDescent="0.25">
      <c r="B26" s="115"/>
      <c r="C26" s="112"/>
      <c r="D26" s="96">
        <v>40026</v>
      </c>
      <c r="E26" s="95">
        <v>43.78</v>
      </c>
      <c r="F26" s="97"/>
      <c r="G26" s="94">
        <v>1.7644426396454804E-3</v>
      </c>
      <c r="H26" s="97"/>
      <c r="I26" s="70">
        <v>4.7866835186073937E-2</v>
      </c>
      <c r="J26" s="70">
        <v>-1.5015470129670298E-2</v>
      </c>
      <c r="K26" s="70">
        <v>2.0680592317184558E-2</v>
      </c>
      <c r="L26" s="52"/>
      <c r="M26" s="43"/>
      <c r="N26" s="44"/>
      <c r="T26" s="53"/>
      <c r="U26" s="43"/>
      <c r="V26" s="44"/>
      <c r="X26" s="43"/>
    </row>
    <row r="27" spans="1:24" ht="15.75" x14ac:dyDescent="0.25">
      <c r="B27" s="115"/>
      <c r="C27" s="112"/>
      <c r="D27" s="96">
        <v>40057</v>
      </c>
      <c r="E27" s="95">
        <v>43.7</v>
      </c>
      <c r="F27" s="97"/>
      <c r="G27" s="94">
        <v>1.7848735778012159E-3</v>
      </c>
      <c r="H27" s="97"/>
      <c r="I27" s="70">
        <v>2.4310614546980004E-2</v>
      </c>
      <c r="J27" s="70">
        <v>3.0153182222946062E-2</v>
      </c>
      <c r="K27" s="70">
        <v>1.095314888620837E-2</v>
      </c>
      <c r="L27" s="52"/>
      <c r="M27" s="43"/>
      <c r="N27" s="44"/>
      <c r="T27" s="53"/>
      <c r="U27" s="43"/>
      <c r="V27" s="44"/>
      <c r="X27" s="43"/>
    </row>
    <row r="28" spans="1:24" ht="15.75" x14ac:dyDescent="0.25">
      <c r="B28" s="115"/>
      <c r="C28" s="112"/>
      <c r="D28" s="96">
        <v>40087</v>
      </c>
      <c r="E28" s="95">
        <v>43.96</v>
      </c>
      <c r="F28" s="97"/>
      <c r="G28" s="94">
        <v>1.7652599651816203E-3</v>
      </c>
      <c r="H28" s="97"/>
      <c r="I28" s="70">
        <v>-1.2790110338310786E-2</v>
      </c>
      <c r="J28" s="70">
        <v>4.7478927571659325E-3</v>
      </c>
      <c r="K28" s="70">
        <v>-3.5642933268722116E-2</v>
      </c>
      <c r="L28" s="52"/>
      <c r="M28" s="43"/>
      <c r="N28" s="44"/>
      <c r="T28" s="53"/>
      <c r="U28" s="43"/>
      <c r="V28" s="44"/>
      <c r="X28" s="43"/>
    </row>
    <row r="29" spans="1:24" ht="15.75" x14ac:dyDescent="0.25">
      <c r="B29" s="115"/>
      <c r="C29" s="112"/>
      <c r="D29" s="96">
        <v>40118</v>
      </c>
      <c r="E29" s="95">
        <v>48.28</v>
      </c>
      <c r="F29" s="97"/>
      <c r="G29" s="94">
        <v>1.7873249823969761E-3</v>
      </c>
      <c r="H29" s="97"/>
      <c r="I29" s="70">
        <v>-8.500344919968938E-4</v>
      </c>
      <c r="J29" s="70">
        <v>-2.1504276174189416E-2</v>
      </c>
      <c r="K29" s="70">
        <v>1.3352756305671037E-2</v>
      </c>
      <c r="L29" s="52"/>
      <c r="M29" s="43"/>
      <c r="N29" s="44"/>
      <c r="T29" s="53"/>
      <c r="U29" s="43"/>
      <c r="V29" s="44"/>
      <c r="X29" s="43"/>
    </row>
    <row r="30" spans="1:24" ht="15.75" x14ac:dyDescent="0.25">
      <c r="B30" s="115"/>
      <c r="C30" s="112"/>
      <c r="D30" s="96">
        <v>40148</v>
      </c>
      <c r="E30" s="95">
        <v>48.5</v>
      </c>
      <c r="F30" s="97"/>
      <c r="G30" s="94">
        <v>1.6409422240863947E-3</v>
      </c>
      <c r="H30" s="97"/>
      <c r="I30" s="70">
        <v>4.087774621158724E-2</v>
      </c>
      <c r="J30" s="70">
        <v>-2.3608744306284388E-2</v>
      </c>
      <c r="K30" s="70">
        <v>1.2744353919345863E-2</v>
      </c>
      <c r="L30" s="52"/>
      <c r="M30" s="43"/>
      <c r="N30" s="44"/>
      <c r="T30" s="53"/>
      <c r="U30" s="43"/>
      <c r="V30" s="44"/>
      <c r="X30" s="43"/>
    </row>
    <row r="31" spans="1:24" ht="15.75" x14ac:dyDescent="0.25">
      <c r="B31" s="115"/>
      <c r="C31" s="112"/>
      <c r="D31" s="96">
        <v>40179</v>
      </c>
      <c r="E31" s="95">
        <v>50.2</v>
      </c>
      <c r="F31" s="97"/>
      <c r="G31" s="94">
        <v>1.6286648202292753E-3</v>
      </c>
      <c r="H31" s="97"/>
      <c r="I31" s="70">
        <v>-6.8861378965553097E-3</v>
      </c>
      <c r="J31" s="70">
        <v>4.0371748112970514E-2</v>
      </c>
      <c r="K31" s="70">
        <v>3.0898251162907548E-3</v>
      </c>
      <c r="L31" s="52"/>
      <c r="M31" s="43"/>
      <c r="N31" s="44"/>
      <c r="T31" s="53"/>
      <c r="U31" s="43"/>
      <c r="V31" s="44"/>
      <c r="X31" s="43"/>
    </row>
    <row r="32" spans="1:24" ht="15.75" x14ac:dyDescent="0.25">
      <c r="B32" s="115"/>
      <c r="C32" s="112"/>
      <c r="D32" s="96">
        <v>40210</v>
      </c>
      <c r="E32" s="95">
        <v>50.7</v>
      </c>
      <c r="F32" s="97"/>
      <c r="G32" s="94">
        <v>1.6474894960114561E-3</v>
      </c>
      <c r="H32" s="97"/>
      <c r="I32" s="70">
        <v>2.8178931424745684E-2</v>
      </c>
      <c r="J32" s="70">
        <v>-3.5730204916346459E-2</v>
      </c>
      <c r="K32" s="70">
        <v>-1.7029345723302419E-5</v>
      </c>
      <c r="L32" s="52"/>
      <c r="M32" s="43"/>
      <c r="N32" s="44"/>
      <c r="T32" s="53"/>
      <c r="U32" s="43"/>
      <c r="V32" s="44"/>
      <c r="X32" s="43"/>
    </row>
    <row r="33" spans="1:24" ht="15.75" x14ac:dyDescent="0.25">
      <c r="B33" s="115"/>
      <c r="C33" s="112"/>
      <c r="D33" s="96">
        <v>40238</v>
      </c>
      <c r="E33" s="95">
        <v>53.95</v>
      </c>
      <c r="F33" s="97"/>
      <c r="G33" s="94">
        <v>1.589365999898007E-3</v>
      </c>
      <c r="H33" s="97"/>
      <c r="I33" s="70">
        <v>4.0828586113208491E-2</v>
      </c>
      <c r="J33" s="70">
        <v>2.0414980486619869E-4</v>
      </c>
      <c r="K33" s="70">
        <v>2.8390113712847935E-2</v>
      </c>
      <c r="L33" s="52"/>
      <c r="M33" s="43"/>
      <c r="N33" s="44"/>
      <c r="T33" s="53"/>
      <c r="U33" s="43"/>
      <c r="V33" s="44"/>
      <c r="X33" s="43"/>
    </row>
    <row r="34" spans="1:24" ht="15.75" x14ac:dyDescent="0.25">
      <c r="B34" s="115"/>
      <c r="C34" s="112"/>
      <c r="D34" s="96">
        <v>40269</v>
      </c>
      <c r="E34" s="95">
        <v>53.8</v>
      </c>
      <c r="F34" s="97"/>
      <c r="G34" s="94">
        <v>1.6049238111246478E-3</v>
      </c>
      <c r="H34" s="97"/>
      <c r="I34" s="70">
        <v>-1.6184542381962465E-2</v>
      </c>
      <c r="J34" s="70">
        <v>3.5590279341374681E-2</v>
      </c>
      <c r="K34" s="70">
        <v>4.788279080551433E-3</v>
      </c>
      <c r="L34" s="52"/>
      <c r="M34" s="43"/>
      <c r="N34" s="44"/>
      <c r="T34" s="53"/>
      <c r="U34" s="43"/>
      <c r="V34" s="44"/>
      <c r="X34" s="43"/>
    </row>
    <row r="35" spans="1:24" ht="15.75" x14ac:dyDescent="0.25">
      <c r="A35" s="8"/>
      <c r="B35" s="115"/>
      <c r="C35" s="112"/>
      <c r="D35" s="96">
        <v>40299</v>
      </c>
      <c r="E35" s="95">
        <v>52.65</v>
      </c>
      <c r="F35" s="97"/>
      <c r="G35" s="94">
        <v>1.532024799002496E-3</v>
      </c>
      <c r="H35" s="97"/>
      <c r="I35" s="70">
        <v>-4.1513438512226414E-2</v>
      </c>
      <c r="J35" s="70">
        <v>-1.4705875526173952E-3</v>
      </c>
      <c r="K35" s="70">
        <v>-1.5129312369738628E-3</v>
      </c>
      <c r="L35" s="52"/>
      <c r="M35" s="43"/>
      <c r="N35" s="44"/>
      <c r="T35" s="53"/>
      <c r="U35" s="43"/>
      <c r="V35" s="44"/>
      <c r="X35" s="43"/>
    </row>
    <row r="36" spans="1:24" ht="15.75" x14ac:dyDescent="0.25">
      <c r="A36" s="8"/>
      <c r="B36" s="115"/>
      <c r="C36" s="112"/>
      <c r="D36" s="96">
        <v>40330</v>
      </c>
      <c r="E36" s="95">
        <v>52.8</v>
      </c>
      <c r="F36" s="97"/>
      <c r="G36" s="94">
        <v>1.2817586366717926E-3</v>
      </c>
      <c r="H36" s="97"/>
      <c r="I36" s="70">
        <v>-2.6990137066227347E-2</v>
      </c>
      <c r="J36" s="70">
        <v>3.5492127798096754E-2</v>
      </c>
      <c r="K36" s="70">
        <v>-1.6235510062064524E-3</v>
      </c>
      <c r="L36" s="52"/>
      <c r="M36" s="43"/>
      <c r="N36" s="44"/>
      <c r="T36" s="53"/>
      <c r="U36" s="43"/>
      <c r="V36" s="44"/>
      <c r="X36" s="43"/>
    </row>
    <row r="37" spans="1:24" ht="15.75" x14ac:dyDescent="0.25">
      <c r="A37" s="8"/>
      <c r="B37" s="115"/>
      <c r="C37" s="112"/>
      <c r="D37" s="96">
        <v>40360</v>
      </c>
      <c r="E37" s="95">
        <v>51.2</v>
      </c>
      <c r="F37" s="97"/>
      <c r="G37" s="94">
        <v>1.2316227337274555E-3</v>
      </c>
      <c r="H37" s="97"/>
      <c r="I37" s="70">
        <v>1.3475753416431467E-2</v>
      </c>
      <c r="J37" s="70">
        <v>-1.8411301249888861E-2</v>
      </c>
      <c r="K37" s="70">
        <v>3.7030941574459526E-2</v>
      </c>
      <c r="L37" s="52"/>
      <c r="M37" s="43"/>
      <c r="N37" s="44"/>
      <c r="T37" s="53"/>
      <c r="U37" s="43"/>
      <c r="V37" s="44"/>
      <c r="X37" s="43"/>
    </row>
    <row r="38" spans="1:24" ht="15.75" x14ac:dyDescent="0.25">
      <c r="B38" s="115"/>
      <c r="C38" s="112"/>
      <c r="D38" s="96">
        <v>40391</v>
      </c>
      <c r="E38" s="95">
        <v>51.9</v>
      </c>
      <c r="F38" s="97"/>
      <c r="G38" s="94">
        <v>1.2571050861591715E-3</v>
      </c>
      <c r="H38" s="97"/>
      <c r="I38" s="70">
        <v>-6.2098411109557453E-3</v>
      </c>
      <c r="J38" s="70">
        <v>1.3634516834332058E-2</v>
      </c>
      <c r="K38" s="70">
        <v>-3.7044971983582239E-2</v>
      </c>
      <c r="L38" s="52"/>
      <c r="M38" s="43"/>
      <c r="N38" s="44"/>
      <c r="T38" s="53"/>
      <c r="U38" s="43"/>
      <c r="V38" s="44"/>
      <c r="X38" s="43"/>
    </row>
    <row r="39" spans="1:24" ht="15.75" x14ac:dyDescent="0.25">
      <c r="B39" s="115"/>
      <c r="C39" s="112"/>
      <c r="D39" s="96">
        <v>40422</v>
      </c>
      <c r="E39" s="95">
        <v>53.75</v>
      </c>
      <c r="F39" s="97"/>
      <c r="G39" s="94">
        <v>9.9454180114277868E-4</v>
      </c>
      <c r="H39" s="97"/>
      <c r="I39" s="70">
        <v>1.9800142986994586E-2</v>
      </c>
      <c r="J39" s="70">
        <v>2.46268310932388E-2</v>
      </c>
      <c r="K39" s="70">
        <v>-1.4030036131724894E-2</v>
      </c>
      <c r="L39" s="52"/>
      <c r="M39" s="43"/>
      <c r="N39" s="44"/>
      <c r="T39" s="53"/>
      <c r="U39" s="43"/>
      <c r="V39" s="44"/>
      <c r="X39" s="43"/>
    </row>
    <row r="40" spans="1:24" ht="15.75" x14ac:dyDescent="0.25">
      <c r="B40" s="115"/>
      <c r="C40" s="112"/>
      <c r="D40" s="96">
        <v>40452</v>
      </c>
      <c r="E40" s="95">
        <v>52.3</v>
      </c>
      <c r="F40" s="97"/>
      <c r="G40" s="94">
        <v>1.1798140256680245E-3</v>
      </c>
      <c r="H40" s="97"/>
      <c r="I40" s="70">
        <v>2.7693739205569966E-2</v>
      </c>
      <c r="J40" s="70">
        <v>-6.6449610559905182E-3</v>
      </c>
      <c r="K40" s="70">
        <v>-3.9580362545732582E-4</v>
      </c>
      <c r="L40" s="52"/>
      <c r="M40" s="43"/>
      <c r="N40" s="44"/>
      <c r="T40" s="53"/>
      <c r="U40" s="43"/>
      <c r="V40" s="44"/>
      <c r="X40" s="43"/>
    </row>
    <row r="41" spans="1:24" ht="15.75" x14ac:dyDescent="0.25">
      <c r="B41" s="115"/>
      <c r="C41" s="112"/>
      <c r="D41" s="96">
        <v>40483</v>
      </c>
      <c r="E41" s="95">
        <v>54.05</v>
      </c>
      <c r="F41" s="97"/>
      <c r="G41" s="94">
        <v>1.1781688217198383E-3</v>
      </c>
      <c r="H41" s="97"/>
      <c r="I41" s="70">
        <v>-1.7694700922519284E-2</v>
      </c>
      <c r="J41" s="70">
        <v>8.4965498456776763E-3</v>
      </c>
      <c r="K41" s="70">
        <v>2.166049832693008E-2</v>
      </c>
      <c r="L41" s="52"/>
      <c r="M41" s="43"/>
      <c r="N41" s="44"/>
      <c r="T41" s="53"/>
      <c r="U41" s="43"/>
      <c r="V41" s="44"/>
      <c r="X41" s="43"/>
    </row>
    <row r="42" spans="1:24" ht="15.75" x14ac:dyDescent="0.25">
      <c r="B42" s="115"/>
      <c r="C42" s="112"/>
      <c r="D42" s="96">
        <v>40513</v>
      </c>
      <c r="E42" s="95">
        <v>55.15</v>
      </c>
      <c r="F42" s="97"/>
      <c r="G42" s="94">
        <v>1.3031196473178852E-3</v>
      </c>
      <c r="H42" s="97"/>
      <c r="I42" s="70">
        <v>2.5032724432306509E-2</v>
      </c>
      <c r="J42" s="70">
        <v>2.9587440162748089E-3</v>
      </c>
      <c r="K42" s="70">
        <v>1.6420236088017674E-2</v>
      </c>
      <c r="L42" s="52"/>
      <c r="M42" s="43"/>
      <c r="N42" s="44"/>
      <c r="T42" s="53"/>
      <c r="U42" s="43"/>
      <c r="V42" s="44"/>
      <c r="X42" s="43"/>
    </row>
    <row r="43" spans="1:24" ht="15.75" x14ac:dyDescent="0.25">
      <c r="B43" s="115"/>
      <c r="C43" s="112"/>
      <c r="D43" s="96">
        <v>40544</v>
      </c>
      <c r="E43" s="95">
        <v>55.25</v>
      </c>
      <c r="F43" s="97"/>
      <c r="G43" s="94">
        <v>1.367172620010848E-3</v>
      </c>
      <c r="H43" s="97"/>
      <c r="I43" s="70">
        <v>2.4525294874241728E-3</v>
      </c>
      <c r="J43" s="70">
        <v>6.369706442523675E-3</v>
      </c>
      <c r="K43" s="70">
        <v>4.2461260773289149E-2</v>
      </c>
      <c r="L43" s="52"/>
      <c r="M43" s="43"/>
      <c r="N43" s="44"/>
      <c r="T43" s="53"/>
      <c r="U43" s="43"/>
      <c r="V43" s="44"/>
      <c r="X43" s="43"/>
    </row>
    <row r="44" spans="1:24" ht="15.75" x14ac:dyDescent="0.25">
      <c r="B44" s="115"/>
      <c r="C44" s="112"/>
      <c r="D44" s="96">
        <v>40575</v>
      </c>
      <c r="E44" s="95">
        <v>51.65</v>
      </c>
      <c r="F44" s="97"/>
      <c r="G44" s="94">
        <v>1.5131762338904675E-3</v>
      </c>
      <c r="H44" s="97"/>
      <c r="I44" s="70">
        <v>2.1496671371065271E-2</v>
      </c>
      <c r="J44" s="70">
        <v>-1.3314496064557157E-2</v>
      </c>
      <c r="K44" s="70">
        <v>1.1735205162927755E-2</v>
      </c>
      <c r="L44" s="52"/>
      <c r="M44" s="43"/>
      <c r="N44" s="44"/>
      <c r="T44" s="53"/>
      <c r="U44" s="43"/>
      <c r="V44" s="44"/>
      <c r="X44" s="43"/>
    </row>
    <row r="45" spans="1:24" ht="15.75" x14ac:dyDescent="0.25">
      <c r="B45" s="115"/>
      <c r="C45" s="112"/>
      <c r="D45" s="96">
        <v>40603</v>
      </c>
      <c r="E45" s="95">
        <v>52.7</v>
      </c>
      <c r="F45" s="97"/>
      <c r="G45" s="94">
        <v>1.5697102274137009E-3</v>
      </c>
      <c r="H45" s="97"/>
      <c r="I45" s="70">
        <v>-2.0798449422002985E-2</v>
      </c>
      <c r="J45" s="70">
        <v>8.8488582975439455E-3</v>
      </c>
      <c r="K45" s="70">
        <v>-6.283862720265293E-3</v>
      </c>
      <c r="L45" s="52"/>
      <c r="M45" s="43"/>
      <c r="N45" s="44"/>
      <c r="T45" s="53"/>
      <c r="U45" s="43"/>
      <c r="V45" s="44"/>
      <c r="X45" s="43"/>
    </row>
    <row r="46" spans="1:24" ht="15.75" x14ac:dyDescent="0.25">
      <c r="B46" s="115"/>
      <c r="C46" s="112"/>
      <c r="D46" s="96">
        <v>40634</v>
      </c>
      <c r="E46" s="95">
        <v>52.85</v>
      </c>
      <c r="F46" s="97"/>
      <c r="G46" s="94">
        <v>1.6098362519281206E-3</v>
      </c>
      <c r="H46" s="97"/>
      <c r="I46" s="70">
        <v>4.3001125927616554E-2</v>
      </c>
      <c r="J46" s="70">
        <v>-2.4176888690556168E-2</v>
      </c>
      <c r="K46" s="70">
        <v>1.4348425664155499E-2</v>
      </c>
      <c r="L46" s="52"/>
      <c r="M46" s="43"/>
      <c r="N46" s="44"/>
      <c r="T46" s="53"/>
      <c r="U46" s="43"/>
      <c r="V46" s="44"/>
      <c r="X46" s="43"/>
    </row>
    <row r="47" spans="1:24" ht="15.75" x14ac:dyDescent="0.25">
      <c r="B47" s="115"/>
      <c r="C47" s="112"/>
      <c r="D47" s="96">
        <v>40664</v>
      </c>
      <c r="E47" s="95">
        <v>54.1</v>
      </c>
      <c r="F47" s="97"/>
      <c r="G47" s="94">
        <v>1.7178429544937313E-3</v>
      </c>
      <c r="H47" s="97"/>
      <c r="I47" s="70">
        <v>1.4282124603469414E-3</v>
      </c>
      <c r="J47" s="70">
        <v>1.0188565963791883E-2</v>
      </c>
      <c r="K47" s="70">
        <v>-2.0602896822874049E-2</v>
      </c>
      <c r="L47" s="52"/>
      <c r="M47" s="43"/>
      <c r="N47" s="44"/>
      <c r="T47" s="53"/>
      <c r="U47" s="43"/>
      <c r="V47" s="44"/>
      <c r="X47" s="43"/>
    </row>
    <row r="48" spans="1:24" ht="15.75" x14ac:dyDescent="0.25">
      <c r="B48" s="115"/>
      <c r="C48" s="112"/>
      <c r="D48" s="96">
        <v>40695</v>
      </c>
      <c r="E48" s="95">
        <v>54.65</v>
      </c>
      <c r="F48" s="97"/>
      <c r="G48" s="94">
        <v>1.5221912518619263E-3</v>
      </c>
      <c r="H48" s="97"/>
      <c r="I48" s="70">
        <v>-5.6624817576354611E-2</v>
      </c>
      <c r="J48" s="70">
        <v>1.5975754647780067E-2</v>
      </c>
      <c r="K48" s="70">
        <v>1.1583318970530899E-2</v>
      </c>
      <c r="L48" s="52"/>
      <c r="M48" s="43"/>
      <c r="N48" s="44"/>
      <c r="T48" s="53"/>
      <c r="U48" s="43"/>
      <c r="V48" s="44"/>
      <c r="X48" s="43"/>
    </row>
    <row r="49" spans="1:24" ht="15.75" x14ac:dyDescent="0.25">
      <c r="B49" s="115"/>
      <c r="C49" s="112"/>
      <c r="D49" s="96">
        <v>40725</v>
      </c>
      <c r="E49" s="95">
        <v>52.6</v>
      </c>
      <c r="F49" s="97"/>
      <c r="G49" s="94">
        <v>1.4344618008128585E-3</v>
      </c>
      <c r="H49" s="97"/>
      <c r="I49" s="70">
        <v>-6.6370688224356211E-2</v>
      </c>
      <c r="J49" s="70">
        <v>2.6106854994450514E-2</v>
      </c>
      <c r="K49" s="70">
        <v>-1.6327082643676216E-2</v>
      </c>
      <c r="L49" s="52"/>
      <c r="M49" s="43"/>
      <c r="N49" s="44"/>
      <c r="T49" s="53"/>
      <c r="U49" s="43"/>
      <c r="V49" s="44"/>
      <c r="X49" s="43"/>
    </row>
    <row r="50" spans="1:24" ht="15.75" x14ac:dyDescent="0.25">
      <c r="B50" s="115"/>
      <c r="C50" s="112"/>
      <c r="D50" s="96">
        <v>40756</v>
      </c>
      <c r="E50" s="95">
        <v>50.25</v>
      </c>
      <c r="F50" s="97"/>
      <c r="G50" s="94">
        <v>1.1888621158460122E-3</v>
      </c>
      <c r="H50" s="97"/>
      <c r="I50" s="70">
        <v>-5.1112693513584363E-2</v>
      </c>
      <c r="J50" s="70">
        <v>-1.8622689581083512E-2</v>
      </c>
      <c r="K50" s="70">
        <v>-2.4636165655900114E-2</v>
      </c>
      <c r="L50" s="52"/>
      <c r="M50" s="43"/>
      <c r="N50" s="44"/>
      <c r="T50" s="53"/>
      <c r="U50" s="43"/>
      <c r="V50" s="44"/>
      <c r="X50" s="43"/>
    </row>
    <row r="51" spans="1:24" ht="15.75" x14ac:dyDescent="0.25">
      <c r="B51" s="115"/>
      <c r="C51" s="112"/>
      <c r="D51" s="96">
        <v>40787</v>
      </c>
      <c r="E51" s="95">
        <v>50.05</v>
      </c>
      <c r="F51" s="97"/>
      <c r="G51" s="94">
        <v>9.6816130989663129E-4</v>
      </c>
      <c r="H51" s="97"/>
      <c r="I51" s="70">
        <v>-1.3381848702362843E-2</v>
      </c>
      <c r="J51" s="70">
        <v>-1.4231154990837101E-3</v>
      </c>
      <c r="K51" s="70">
        <v>3.5623110743509268E-3</v>
      </c>
      <c r="L51" s="52"/>
      <c r="M51" s="43"/>
      <c r="N51" s="44"/>
      <c r="T51" s="53"/>
      <c r="U51" s="43"/>
      <c r="V51" s="44"/>
      <c r="X51" s="43"/>
    </row>
    <row r="52" spans="1:24" ht="15.75" x14ac:dyDescent="0.25">
      <c r="B52" s="115"/>
      <c r="C52" s="112"/>
      <c r="D52" s="96">
        <v>40817</v>
      </c>
      <c r="E52" s="95">
        <v>50.15</v>
      </c>
      <c r="F52" s="97"/>
      <c r="G52" s="94">
        <v>7.9815355802081989E-4</v>
      </c>
      <c r="H52" s="97"/>
      <c r="I52" s="70">
        <v>3.8369283807157005E-2</v>
      </c>
      <c r="J52" s="70">
        <v>-3.2708891749623978E-2</v>
      </c>
      <c r="K52" s="70">
        <v>2.0276729047727315E-2</v>
      </c>
      <c r="L52" s="52"/>
      <c r="M52" s="43"/>
      <c r="N52" s="44"/>
      <c r="T52" s="53"/>
      <c r="U52" s="43"/>
      <c r="V52" s="44"/>
      <c r="X52" s="43"/>
    </row>
    <row r="53" spans="1:24" ht="15.75" x14ac:dyDescent="0.25">
      <c r="B53" s="115"/>
      <c r="C53" s="112"/>
      <c r="D53" s="96">
        <v>40848</v>
      </c>
      <c r="E53" s="95">
        <v>50.8</v>
      </c>
      <c r="F53" s="97"/>
      <c r="G53" s="94">
        <v>8.3696971334368264E-4</v>
      </c>
      <c r="H53" s="97"/>
      <c r="I53" s="70">
        <v>-1.3341975186993498E-2</v>
      </c>
      <c r="J53" s="70">
        <v>-2.5015058609945705E-2</v>
      </c>
      <c r="K53" s="70">
        <v>-3.2158005273178192E-3</v>
      </c>
      <c r="L53" s="52"/>
      <c r="M53" s="43"/>
      <c r="N53" s="44"/>
      <c r="T53" s="53"/>
      <c r="U53" s="43"/>
      <c r="V53" s="44"/>
      <c r="X53" s="43"/>
    </row>
    <row r="54" spans="1:24" ht="15.75" x14ac:dyDescent="0.25">
      <c r="B54" s="115"/>
      <c r="C54" s="112"/>
      <c r="D54" s="96">
        <v>40878</v>
      </c>
      <c r="E54" s="95">
        <v>51.5</v>
      </c>
      <c r="F54" s="98"/>
      <c r="G54" s="94">
        <v>7.7336862710652987E-4</v>
      </c>
      <c r="H54" s="98"/>
      <c r="I54" s="70">
        <v>4.1064679714661434E-2</v>
      </c>
      <c r="J54" s="70">
        <v>-1.7464623963922971E-2</v>
      </c>
      <c r="K54" s="70">
        <v>-1.802254182269122E-2</v>
      </c>
      <c r="L54" s="52"/>
      <c r="M54" s="43"/>
      <c r="N54" s="44"/>
      <c r="T54" s="53"/>
      <c r="U54" s="43"/>
      <c r="V54" s="44"/>
      <c r="X54" s="43"/>
    </row>
    <row r="55" spans="1:24" ht="15.75" x14ac:dyDescent="0.25">
      <c r="B55" s="115"/>
      <c r="C55" s="112"/>
      <c r="D55" s="82"/>
      <c r="E55" s="81"/>
      <c r="F55" s="81"/>
      <c r="G55" s="81"/>
      <c r="H55" s="81"/>
      <c r="I55" s="83"/>
      <c r="J55" s="81"/>
      <c r="K55" s="81"/>
      <c r="L55" s="52"/>
      <c r="M55" s="43"/>
      <c r="N55" s="44"/>
      <c r="T55" s="53"/>
      <c r="U55" s="43"/>
      <c r="V55" s="44"/>
      <c r="X55" s="43"/>
    </row>
    <row r="56" spans="1:24" ht="15.75" x14ac:dyDescent="0.25">
      <c r="B56" s="115"/>
      <c r="C56" s="112"/>
      <c r="D56" s="82"/>
      <c r="E56" s="81"/>
      <c r="F56" s="81"/>
      <c r="G56" s="81"/>
      <c r="H56" s="81"/>
      <c r="I56" s="83"/>
      <c r="J56" s="81"/>
      <c r="K56" s="81"/>
      <c r="L56" s="52"/>
      <c r="M56" s="43"/>
      <c r="N56" s="44"/>
      <c r="T56" s="53"/>
      <c r="U56" s="43"/>
      <c r="V56" s="44"/>
      <c r="X56" s="43"/>
    </row>
    <row r="57" spans="1:24" ht="15.75" x14ac:dyDescent="0.25">
      <c r="B57" s="115"/>
      <c r="C57" s="112"/>
      <c r="E57" s="81"/>
      <c r="F57" s="133" t="s">
        <v>29</v>
      </c>
      <c r="G57" s="134"/>
      <c r="H57" s="99"/>
      <c r="I57" s="99"/>
      <c r="J57" s="99"/>
      <c r="K57" s="99"/>
      <c r="L57" s="52"/>
      <c r="M57" s="43"/>
      <c r="N57" s="44"/>
      <c r="T57" s="53"/>
      <c r="U57" s="43"/>
      <c r="V57" s="44"/>
      <c r="X57" s="43"/>
    </row>
    <row r="58" spans="1:24" ht="15.75" x14ac:dyDescent="0.25">
      <c r="B58" s="115"/>
      <c r="C58" s="112"/>
      <c r="E58" s="81"/>
      <c r="F58" s="133" t="s">
        <v>30</v>
      </c>
      <c r="G58" s="134"/>
      <c r="H58" s="99"/>
      <c r="I58" s="99"/>
      <c r="J58" s="99"/>
      <c r="K58" s="99"/>
      <c r="L58" s="52"/>
      <c r="M58" s="43"/>
      <c r="N58" s="44"/>
      <c r="T58" s="53"/>
      <c r="U58" s="43"/>
      <c r="V58" s="44"/>
      <c r="X58" s="43"/>
    </row>
    <row r="59" spans="1:24" ht="15.75" x14ac:dyDescent="0.25">
      <c r="B59" s="115"/>
      <c r="C59" s="112"/>
      <c r="D59" s="54"/>
      <c r="E59" s="72"/>
      <c r="F59" s="104"/>
      <c r="G59" s="73"/>
      <c r="H59" s="73"/>
      <c r="I59" s="73"/>
      <c r="J59" s="81"/>
      <c r="K59" s="58"/>
      <c r="M59" s="43"/>
      <c r="O59" s="44"/>
      <c r="P59" s="44"/>
      <c r="S59" s="44"/>
      <c r="T59" s="43"/>
      <c r="U59" s="43"/>
      <c r="X59" s="43"/>
    </row>
    <row r="60" spans="1:24" ht="15.75" x14ac:dyDescent="0.25">
      <c r="B60" s="115"/>
      <c r="C60" s="112"/>
      <c r="D60" s="136" t="s">
        <v>10</v>
      </c>
      <c r="E60" s="137"/>
      <c r="F60" s="100"/>
      <c r="G60" s="55"/>
      <c r="H60" s="57"/>
      <c r="I60" s="53"/>
      <c r="J60" s="81"/>
      <c r="K60" s="58"/>
      <c r="M60" s="43"/>
      <c r="O60" s="44"/>
      <c r="P60" s="44"/>
      <c r="S60" s="44"/>
      <c r="T60" s="43"/>
      <c r="U60" s="43"/>
      <c r="X60" s="43"/>
    </row>
    <row r="61" spans="1:24" ht="15.75" x14ac:dyDescent="0.25">
      <c r="B61" s="115"/>
      <c r="C61" s="112"/>
      <c r="D61" s="82"/>
      <c r="E61" s="81"/>
      <c r="F61" s="81"/>
      <c r="G61" s="81"/>
      <c r="H61" s="81"/>
      <c r="I61" s="50"/>
      <c r="J61" s="81"/>
      <c r="K61" s="52"/>
      <c r="L61" s="44"/>
      <c r="M61" s="43"/>
      <c r="R61" s="53"/>
      <c r="U61" s="43"/>
      <c r="X61" s="43"/>
    </row>
    <row r="62" spans="1:24" ht="15.75" x14ac:dyDescent="0.25">
      <c r="B62" s="115"/>
      <c r="C62" s="112"/>
      <c r="D62" s="56"/>
      <c r="E62" s="44"/>
      <c r="F62" s="44"/>
      <c r="G62" s="44"/>
      <c r="K62" s="44"/>
      <c r="M62" s="43"/>
      <c r="O62" s="44"/>
      <c r="P62" s="44"/>
      <c r="S62" s="44"/>
      <c r="T62" s="43"/>
      <c r="U62" s="43"/>
      <c r="X62" s="43"/>
    </row>
    <row r="63" spans="1:24" ht="15" customHeight="1" x14ac:dyDescent="0.25">
      <c r="A63" s="11"/>
      <c r="B63" s="115"/>
      <c r="C63" s="113"/>
      <c r="D63" s="138" t="s">
        <v>5</v>
      </c>
      <c r="E63" s="138"/>
      <c r="F63" s="138"/>
      <c r="G63" s="138"/>
      <c r="H63" s="65"/>
      <c r="I63" s="65"/>
      <c r="J63" s="65"/>
      <c r="K63" s="45"/>
      <c r="L63" s="46"/>
    </row>
    <row r="64" spans="1:24" s="58" customFormat="1" ht="16.5" customHeight="1" x14ac:dyDescent="0.25">
      <c r="A64" s="8"/>
      <c r="B64" s="115"/>
      <c r="C64" s="112"/>
      <c r="D64" s="4"/>
      <c r="E64" s="4"/>
      <c r="F64" s="4"/>
      <c r="G64" s="4"/>
      <c r="H64" s="4"/>
      <c r="I64" s="4"/>
      <c r="J64" s="4"/>
      <c r="K64" s="77"/>
      <c r="L64" s="78"/>
      <c r="M64" s="79"/>
      <c r="T64" s="79"/>
      <c r="U64" s="79"/>
      <c r="X64" s="79"/>
    </row>
    <row r="65" spans="1:24" s="58" customFormat="1" ht="16.5" customHeight="1" x14ac:dyDescent="0.25">
      <c r="A65" s="8"/>
      <c r="B65" s="115"/>
      <c r="C65" s="112"/>
      <c r="D65" s="80" t="s">
        <v>1</v>
      </c>
      <c r="E65" s="80"/>
      <c r="F65" s="80"/>
      <c r="G65" s="80"/>
      <c r="H65" s="80"/>
      <c r="I65" s="80"/>
      <c r="J65" s="80"/>
      <c r="K65" s="77"/>
      <c r="L65" s="78"/>
      <c r="M65" s="79"/>
      <c r="T65" s="79"/>
      <c r="U65" s="79"/>
      <c r="X65" s="79"/>
    </row>
    <row r="66" spans="1:24" s="58" customFormat="1" ht="16.5" customHeight="1" x14ac:dyDescent="0.25">
      <c r="A66" s="8"/>
      <c r="B66" s="115"/>
      <c r="C66" s="112"/>
      <c r="D66" s="80"/>
      <c r="E66" s="80"/>
      <c r="F66" s="80"/>
      <c r="G66" s="80"/>
      <c r="H66" s="80"/>
      <c r="I66" s="80"/>
      <c r="J66" s="80"/>
      <c r="K66" s="77"/>
      <c r="L66" s="78"/>
      <c r="M66" s="79"/>
      <c r="T66" s="79"/>
      <c r="U66" s="79"/>
      <c r="X66" s="79"/>
    </row>
    <row r="67" spans="1:24" ht="15" customHeight="1" x14ac:dyDescent="0.25">
      <c r="B67" s="115"/>
      <c r="C67" s="112"/>
      <c r="D67" s="131" t="s">
        <v>32</v>
      </c>
      <c r="E67" s="131"/>
      <c r="F67" s="131"/>
      <c r="G67" s="131"/>
      <c r="H67" s="131"/>
      <c r="I67" s="131"/>
      <c r="J67" s="131"/>
      <c r="K67" s="131"/>
      <c r="M67" s="43"/>
      <c r="O67" s="44"/>
      <c r="P67" s="44"/>
      <c r="S67" s="44"/>
      <c r="T67" s="43"/>
      <c r="U67" s="43"/>
      <c r="X67" s="43"/>
    </row>
    <row r="68" spans="1:24" ht="15.75" x14ac:dyDescent="0.25">
      <c r="B68" s="115"/>
      <c r="C68" s="112"/>
      <c r="D68" s="131"/>
      <c r="E68" s="131"/>
      <c r="F68" s="131"/>
      <c r="G68" s="131"/>
      <c r="H68" s="131"/>
      <c r="I68" s="131"/>
      <c r="J68" s="131"/>
      <c r="K68" s="131"/>
      <c r="M68" s="43"/>
      <c r="O68" s="44"/>
      <c r="P68" s="44"/>
      <c r="S68" s="44"/>
      <c r="T68" s="43"/>
      <c r="U68" s="43"/>
      <c r="X68" s="43"/>
    </row>
    <row r="69" spans="1:24" ht="18" x14ac:dyDescent="0.35">
      <c r="B69" s="115"/>
      <c r="C69" s="112"/>
      <c r="D69" s="66"/>
      <c r="E69" s="66"/>
      <c r="F69" s="75" t="s">
        <v>2</v>
      </c>
      <c r="G69" s="66"/>
      <c r="H69" s="66"/>
      <c r="I69" s="66"/>
      <c r="J69" s="17"/>
      <c r="K69" s="17"/>
      <c r="M69" s="43"/>
      <c r="O69" s="44"/>
      <c r="P69" s="44"/>
      <c r="S69" s="44"/>
      <c r="T69" s="43"/>
      <c r="U69" s="43"/>
      <c r="X69" s="43"/>
    </row>
    <row r="70" spans="1:24" ht="18" x14ac:dyDescent="0.35">
      <c r="B70" s="115"/>
      <c r="C70" s="112"/>
      <c r="D70" s="129" t="s">
        <v>25</v>
      </c>
      <c r="E70" s="130"/>
      <c r="F70" s="101"/>
      <c r="G70" s="66"/>
      <c r="H70" s="66"/>
      <c r="I70" s="66"/>
      <c r="J70" s="17"/>
      <c r="K70" s="17"/>
      <c r="M70" s="43"/>
      <c r="O70" s="44"/>
      <c r="P70" s="44"/>
      <c r="S70" s="44"/>
      <c r="T70" s="43"/>
      <c r="U70" s="43"/>
      <c r="X70" s="43"/>
    </row>
    <row r="71" spans="1:24" ht="15.75" x14ac:dyDescent="0.25">
      <c r="B71" s="115"/>
      <c r="C71" s="112"/>
      <c r="D71" s="71"/>
      <c r="E71" s="74"/>
      <c r="F71" s="74"/>
      <c r="G71" s="66"/>
      <c r="H71" s="66"/>
      <c r="I71" s="66"/>
      <c r="J71" s="17"/>
      <c r="K71" s="17"/>
      <c r="M71" s="43"/>
      <c r="O71" s="44"/>
      <c r="P71" s="44"/>
      <c r="S71" s="44"/>
      <c r="T71" s="43"/>
      <c r="U71" s="43"/>
      <c r="X71" s="43"/>
    </row>
    <row r="72" spans="1:24" ht="18" x14ac:dyDescent="0.35">
      <c r="B72" s="115"/>
      <c r="C72" s="112"/>
      <c r="F72" s="75" t="s">
        <v>3</v>
      </c>
      <c r="G72" s="66"/>
      <c r="H72" s="66"/>
      <c r="I72" s="66"/>
      <c r="J72" s="17"/>
      <c r="K72" s="17"/>
      <c r="M72" s="43"/>
      <c r="O72" s="44"/>
      <c r="P72" s="44"/>
      <c r="S72" s="44"/>
      <c r="T72" s="43"/>
      <c r="U72" s="43"/>
      <c r="X72" s="43"/>
    </row>
    <row r="73" spans="1:24" ht="18" x14ac:dyDescent="0.35">
      <c r="B73" s="115"/>
      <c r="C73" s="112"/>
      <c r="D73" s="129" t="s">
        <v>26</v>
      </c>
      <c r="E73" s="130"/>
      <c r="F73" s="101"/>
      <c r="G73" s="66"/>
      <c r="H73" s="66"/>
      <c r="I73" s="66"/>
      <c r="J73" s="17"/>
      <c r="K73" s="17"/>
      <c r="M73" s="43"/>
      <c r="O73" s="44"/>
      <c r="P73" s="44"/>
      <c r="S73" s="44"/>
      <c r="T73" s="43"/>
      <c r="U73" s="43"/>
      <c r="X73" s="43"/>
    </row>
    <row r="74" spans="1:24" ht="15.75" x14ac:dyDescent="0.25">
      <c r="B74" s="115"/>
      <c r="C74" s="112"/>
      <c r="D74" s="71"/>
      <c r="E74" s="74"/>
      <c r="F74" s="74"/>
      <c r="G74" s="66"/>
      <c r="H74" s="66"/>
      <c r="I74" s="66"/>
      <c r="J74" s="17"/>
      <c r="K74" s="17"/>
      <c r="M74" s="43"/>
      <c r="O74" s="44"/>
      <c r="P74" s="44"/>
      <c r="S74" s="44"/>
      <c r="T74" s="43"/>
      <c r="U74" s="43"/>
      <c r="X74" s="43"/>
    </row>
    <row r="75" spans="1:24" ht="18" x14ac:dyDescent="0.35">
      <c r="B75" s="115"/>
      <c r="C75" s="112"/>
      <c r="F75" s="75" t="s">
        <v>4</v>
      </c>
      <c r="G75" s="66"/>
      <c r="H75" s="66"/>
      <c r="I75" s="66"/>
      <c r="J75" s="17"/>
      <c r="K75" s="17"/>
      <c r="M75" s="43"/>
      <c r="O75" s="44"/>
      <c r="P75" s="44"/>
      <c r="S75" s="44"/>
      <c r="T75" s="43"/>
      <c r="U75" s="43"/>
      <c r="X75" s="43"/>
    </row>
    <row r="76" spans="1:24" ht="18" x14ac:dyDescent="0.35">
      <c r="B76" s="115"/>
      <c r="C76" s="112"/>
      <c r="D76" s="129" t="s">
        <v>27</v>
      </c>
      <c r="E76" s="130"/>
      <c r="F76" s="101"/>
      <c r="G76" s="66"/>
      <c r="H76" s="66"/>
      <c r="I76" s="66"/>
      <c r="J76" s="17"/>
      <c r="K76" s="17"/>
      <c r="M76" s="43"/>
      <c r="O76" s="44"/>
      <c r="P76" s="44"/>
      <c r="S76" s="44"/>
      <c r="T76" s="43"/>
      <c r="U76" s="43"/>
      <c r="X76" s="43"/>
    </row>
    <row r="77" spans="1:24" ht="15.75" x14ac:dyDescent="0.25">
      <c r="B77" s="115"/>
      <c r="C77" s="112"/>
      <c r="D77" s="71"/>
      <c r="E77" s="74"/>
      <c r="F77" s="76"/>
      <c r="G77" s="66"/>
      <c r="H77" s="66"/>
      <c r="I77" s="66"/>
      <c r="J77" s="17"/>
      <c r="K77" s="17"/>
      <c r="M77" s="43"/>
      <c r="O77" s="44"/>
      <c r="P77" s="44"/>
      <c r="S77" s="44"/>
      <c r="T77" s="43"/>
      <c r="U77" s="43"/>
      <c r="X77" s="43"/>
    </row>
    <row r="78" spans="1:24" ht="15.75" x14ac:dyDescent="0.25">
      <c r="B78" s="115"/>
      <c r="C78" s="112"/>
      <c r="D78" s="71"/>
      <c r="E78" s="74"/>
      <c r="F78" s="76"/>
      <c r="G78" s="66"/>
      <c r="H78" s="66"/>
      <c r="I78" s="66"/>
      <c r="J78" s="17"/>
      <c r="K78" s="17"/>
      <c r="M78" s="43"/>
      <c r="O78" s="44"/>
      <c r="P78" s="44"/>
      <c r="S78" s="44"/>
      <c r="T78" s="43"/>
      <c r="U78" s="43"/>
      <c r="X78" s="43"/>
    </row>
    <row r="79" spans="1:24" ht="15.75" x14ac:dyDescent="0.25">
      <c r="B79" s="115"/>
      <c r="C79" s="112"/>
      <c r="D79" s="54"/>
      <c r="E79" s="54"/>
      <c r="F79" s="55"/>
      <c r="G79" s="55"/>
      <c r="H79" s="57"/>
      <c r="I79" s="55"/>
      <c r="J79" s="44"/>
      <c r="M79" s="43"/>
      <c r="O79" s="44"/>
      <c r="P79" s="44"/>
      <c r="S79" s="44"/>
      <c r="T79" s="43"/>
      <c r="U79" s="43"/>
      <c r="X79" s="43"/>
    </row>
    <row r="80" spans="1:24" ht="15.75" x14ac:dyDescent="0.25">
      <c r="B80" s="115"/>
      <c r="C80" s="112"/>
      <c r="D80" s="56"/>
      <c r="E80" s="44"/>
      <c r="F80" s="44"/>
      <c r="G80" s="44"/>
      <c r="K80" s="44"/>
      <c r="M80" s="43"/>
      <c r="O80" s="44"/>
      <c r="P80" s="44"/>
      <c r="S80" s="44"/>
      <c r="T80" s="43"/>
      <c r="U80" s="43"/>
      <c r="X80" s="43"/>
    </row>
    <row r="81" spans="1:104" s="2" customFormat="1" x14ac:dyDescent="0.25">
      <c r="D81" s="59" t="s">
        <v>19</v>
      </c>
      <c r="E81" s="60"/>
      <c r="F81" s="61"/>
      <c r="G81" s="61"/>
      <c r="H81" s="61"/>
      <c r="I81" s="61"/>
      <c r="J81" s="61"/>
      <c r="K81" s="60"/>
    </row>
    <row r="82" spans="1:104" s="2" customFormat="1" x14ac:dyDescent="0.25">
      <c r="D82" s="62"/>
      <c r="E82" s="62"/>
      <c r="F82" s="62"/>
      <c r="G82" s="62"/>
      <c r="H82" s="62"/>
      <c r="I82" s="62"/>
      <c r="J82" s="62"/>
      <c r="K82" s="62"/>
      <c r="L82" s="62"/>
      <c r="M82" s="62"/>
      <c r="N82" s="62"/>
    </row>
    <row r="83" spans="1:104" s="3" customFormat="1" x14ac:dyDescent="0.25">
      <c r="A83" s="63"/>
      <c r="B83" s="63"/>
      <c r="C83" s="63"/>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64"/>
      <c r="BT83" s="64"/>
      <c r="BU83" s="64"/>
      <c r="BV83" s="64"/>
      <c r="BW83" s="64"/>
      <c r="BX83" s="64"/>
      <c r="BY83" s="64"/>
      <c r="BZ83" s="64"/>
      <c r="CA83" s="64"/>
      <c r="CB83" s="64"/>
      <c r="CC83" s="64"/>
      <c r="CD83" s="64"/>
      <c r="CE83" s="64"/>
      <c r="CF83" s="64"/>
      <c r="CG83" s="64"/>
      <c r="CH83" s="64"/>
      <c r="CI83" s="64"/>
      <c r="CJ83" s="64"/>
      <c r="CK83" s="64"/>
      <c r="CL83" s="64"/>
      <c r="CM83" s="64"/>
      <c r="CN83" s="64"/>
      <c r="CO83" s="64"/>
      <c r="CP83" s="64"/>
      <c r="CQ83" s="64"/>
      <c r="CR83" s="64"/>
      <c r="CS83" s="64"/>
      <c r="CT83" s="64"/>
      <c r="CU83" s="64"/>
      <c r="CV83" s="64"/>
      <c r="CW83" s="64"/>
      <c r="CX83" s="64"/>
      <c r="CY83" s="64"/>
      <c r="CZ83" s="64"/>
    </row>
    <row r="84" spans="1:104" s="62" customFormat="1" x14ac:dyDescent="0.25">
      <c r="A84" s="63"/>
      <c r="B84" s="63"/>
      <c r="C84" s="63"/>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c r="BS84" s="64"/>
      <c r="BT84" s="64"/>
      <c r="BU84" s="64"/>
      <c r="BV84" s="64"/>
      <c r="BW84" s="64"/>
      <c r="BX84" s="64"/>
      <c r="BY84" s="64"/>
      <c r="BZ84" s="64"/>
      <c r="CA84" s="64"/>
      <c r="CB84" s="64"/>
      <c r="CC84" s="64"/>
      <c r="CD84" s="64"/>
      <c r="CE84" s="64"/>
      <c r="CF84" s="64"/>
      <c r="CG84" s="64"/>
      <c r="CH84" s="64"/>
      <c r="CI84" s="64"/>
      <c r="CJ84" s="64"/>
      <c r="CK84" s="64"/>
      <c r="CL84" s="64"/>
      <c r="CM84" s="64"/>
      <c r="CN84" s="64"/>
      <c r="CO84" s="64"/>
      <c r="CP84" s="64"/>
      <c r="CQ84" s="64"/>
      <c r="CR84" s="64"/>
      <c r="CS84" s="64"/>
      <c r="CT84" s="64"/>
      <c r="CU84" s="64"/>
      <c r="CV84" s="64"/>
      <c r="CW84" s="64"/>
      <c r="CX84" s="64"/>
      <c r="CY84" s="64"/>
      <c r="CZ84" s="64"/>
    </row>
    <row r="85" spans="1:104" s="64" customFormat="1" x14ac:dyDescent="0.25">
      <c r="A85" s="63"/>
      <c r="B85" s="63"/>
      <c r="C85" s="63"/>
    </row>
    <row r="86" spans="1:104" s="64" customFormat="1" x14ac:dyDescent="0.25">
      <c r="A86" s="63"/>
      <c r="B86" s="63"/>
      <c r="C86" s="63"/>
    </row>
    <row r="87" spans="1:104" s="64" customFormat="1" x14ac:dyDescent="0.25">
      <c r="A87" s="63"/>
      <c r="B87" s="63"/>
      <c r="C87" s="63"/>
    </row>
    <row r="88" spans="1:104" s="64" customFormat="1" x14ac:dyDescent="0.25">
      <c r="A88" s="63"/>
      <c r="B88" s="63"/>
      <c r="C88" s="63"/>
    </row>
    <row r="89" spans="1:104" s="64" customFormat="1" x14ac:dyDescent="0.25">
      <c r="A89" s="63"/>
      <c r="B89" s="63"/>
      <c r="C89" s="63"/>
    </row>
    <row r="90" spans="1:104" s="64" customFormat="1" x14ac:dyDescent="0.25">
      <c r="A90" s="63"/>
      <c r="B90" s="63"/>
      <c r="C90" s="63"/>
    </row>
    <row r="91" spans="1:104" s="64" customFormat="1" x14ac:dyDescent="0.25">
      <c r="A91" s="63"/>
      <c r="B91" s="63"/>
      <c r="C91" s="63"/>
    </row>
    <row r="92" spans="1:104" s="64" customFormat="1" x14ac:dyDescent="0.25">
      <c r="A92" s="63"/>
      <c r="B92" s="63"/>
      <c r="C92" s="63"/>
    </row>
    <row r="93" spans="1:104" s="64" customFormat="1" x14ac:dyDescent="0.25">
      <c r="A93" s="63"/>
      <c r="B93" s="63"/>
      <c r="C93" s="63"/>
    </row>
    <row r="94" spans="1:104" s="64" customFormat="1" x14ac:dyDescent="0.25">
      <c r="A94" s="63"/>
      <c r="B94" s="63"/>
      <c r="C94" s="63"/>
    </row>
    <row r="95" spans="1:104" s="64" customFormat="1" x14ac:dyDescent="0.25">
      <c r="A95" s="63"/>
      <c r="B95" s="63"/>
      <c r="C95" s="63"/>
    </row>
    <row r="96" spans="1:104" s="64" customFormat="1" x14ac:dyDescent="0.25">
      <c r="A96" s="63"/>
      <c r="B96" s="63"/>
      <c r="C96" s="63"/>
    </row>
    <row r="97" spans="1:3" s="64" customFormat="1" x14ac:dyDescent="0.25">
      <c r="A97" s="63"/>
      <c r="B97" s="63"/>
      <c r="C97" s="63"/>
    </row>
    <row r="98" spans="1:3" s="64" customFormat="1" x14ac:dyDescent="0.25">
      <c r="A98" s="63"/>
      <c r="B98" s="63"/>
      <c r="C98" s="63"/>
    </row>
    <row r="99" spans="1:3" s="64" customFormat="1" x14ac:dyDescent="0.25">
      <c r="A99" s="63"/>
      <c r="B99" s="63"/>
      <c r="C99" s="63"/>
    </row>
    <row r="100" spans="1:3" s="64" customFormat="1" x14ac:dyDescent="0.25">
      <c r="A100" s="63"/>
      <c r="B100" s="63"/>
      <c r="C100" s="63"/>
    </row>
    <row r="101" spans="1:3" s="64" customFormat="1" x14ac:dyDescent="0.25">
      <c r="A101" s="63"/>
      <c r="B101" s="63"/>
      <c r="C101" s="63"/>
    </row>
    <row r="102" spans="1:3" s="64" customFormat="1" x14ac:dyDescent="0.25">
      <c r="A102" s="63"/>
      <c r="B102" s="63"/>
      <c r="C102" s="63"/>
    </row>
    <row r="103" spans="1:3" s="64" customFormat="1" x14ac:dyDescent="0.25">
      <c r="A103" s="63"/>
      <c r="B103" s="63"/>
      <c r="C103" s="63"/>
    </row>
    <row r="104" spans="1:3" s="64" customFormat="1" x14ac:dyDescent="0.25">
      <c r="A104" s="63"/>
      <c r="B104" s="63"/>
      <c r="C104" s="63"/>
    </row>
    <row r="105" spans="1:3" s="64" customFormat="1" x14ac:dyDescent="0.25">
      <c r="A105" s="63"/>
      <c r="B105" s="63"/>
      <c r="C105" s="63"/>
    </row>
    <row r="106" spans="1:3" s="64" customFormat="1" x14ac:dyDescent="0.25">
      <c r="A106" s="63"/>
      <c r="B106" s="63"/>
      <c r="C106" s="63"/>
    </row>
    <row r="107" spans="1:3" s="64" customFormat="1" x14ac:dyDescent="0.25">
      <c r="A107" s="63"/>
      <c r="B107" s="63"/>
      <c r="C107" s="63"/>
    </row>
    <row r="108" spans="1:3" s="64" customFormat="1" x14ac:dyDescent="0.25">
      <c r="A108" s="63"/>
      <c r="B108" s="63"/>
      <c r="C108" s="63"/>
    </row>
    <row r="109" spans="1:3" s="64" customFormat="1" x14ac:dyDescent="0.25">
      <c r="A109" s="63"/>
      <c r="B109" s="63"/>
      <c r="C109" s="63"/>
    </row>
    <row r="110" spans="1:3" s="64" customFormat="1" x14ac:dyDescent="0.25">
      <c r="A110" s="63"/>
      <c r="B110" s="63"/>
      <c r="C110" s="63"/>
    </row>
    <row r="111" spans="1:3" s="64" customFormat="1" x14ac:dyDescent="0.25">
      <c r="A111" s="63"/>
      <c r="B111" s="63"/>
      <c r="C111" s="63"/>
    </row>
    <row r="112" spans="1:3" s="64" customFormat="1" x14ac:dyDescent="0.25">
      <c r="A112" s="63"/>
      <c r="B112" s="63"/>
      <c r="C112" s="63"/>
    </row>
    <row r="113" spans="1:3" s="64" customFormat="1" x14ac:dyDescent="0.25">
      <c r="A113" s="63"/>
      <c r="B113" s="63"/>
      <c r="C113" s="63"/>
    </row>
    <row r="114" spans="1:3" s="64" customFormat="1" x14ac:dyDescent="0.25">
      <c r="A114" s="63"/>
      <c r="B114" s="63"/>
      <c r="C114" s="63"/>
    </row>
    <row r="115" spans="1:3" s="64" customFormat="1" x14ac:dyDescent="0.25">
      <c r="A115" s="63"/>
      <c r="B115" s="63"/>
      <c r="C115" s="63"/>
    </row>
    <row r="116" spans="1:3" s="64" customFormat="1" x14ac:dyDescent="0.25">
      <c r="A116" s="63"/>
      <c r="B116" s="63"/>
      <c r="C116" s="63"/>
    </row>
    <row r="117" spans="1:3" s="64" customFormat="1" x14ac:dyDescent="0.25">
      <c r="A117" s="63"/>
      <c r="B117" s="63"/>
      <c r="C117" s="63"/>
    </row>
    <row r="118" spans="1:3" s="64" customFormat="1" x14ac:dyDescent="0.25">
      <c r="A118" s="63"/>
      <c r="B118" s="63"/>
      <c r="C118" s="63"/>
    </row>
    <row r="119" spans="1:3" s="64" customFormat="1" x14ac:dyDescent="0.25">
      <c r="A119" s="63"/>
      <c r="B119" s="63"/>
      <c r="C119" s="63"/>
    </row>
    <row r="120" spans="1:3" s="64" customFormat="1" x14ac:dyDescent="0.25">
      <c r="A120" s="63"/>
      <c r="B120" s="63"/>
      <c r="C120" s="63"/>
    </row>
    <row r="121" spans="1:3" s="64" customFormat="1" x14ac:dyDescent="0.25">
      <c r="A121" s="63"/>
      <c r="B121" s="63"/>
      <c r="C121" s="63"/>
    </row>
    <row r="122" spans="1:3" s="64" customFormat="1" x14ac:dyDescent="0.25">
      <c r="A122" s="63"/>
      <c r="B122" s="63"/>
      <c r="C122" s="63"/>
    </row>
    <row r="123" spans="1:3" s="64" customFormat="1" x14ac:dyDescent="0.25">
      <c r="A123" s="63"/>
      <c r="B123" s="63"/>
      <c r="C123" s="63"/>
    </row>
    <row r="124" spans="1:3" s="64" customFormat="1" x14ac:dyDescent="0.25">
      <c r="A124" s="63"/>
      <c r="B124" s="63"/>
      <c r="C124" s="63"/>
    </row>
    <row r="125" spans="1:3" s="64" customFormat="1" x14ac:dyDescent="0.25">
      <c r="A125" s="63"/>
      <c r="B125" s="63"/>
      <c r="C125" s="63"/>
    </row>
    <row r="126" spans="1:3" s="64" customFormat="1" x14ac:dyDescent="0.25">
      <c r="A126" s="63"/>
      <c r="B126" s="63"/>
      <c r="C126" s="63"/>
    </row>
    <row r="127" spans="1:3" s="64" customFormat="1" x14ac:dyDescent="0.25">
      <c r="A127" s="63"/>
      <c r="B127" s="63"/>
      <c r="C127" s="63"/>
    </row>
    <row r="128" spans="1:3" s="64" customFormat="1" x14ac:dyDescent="0.25">
      <c r="A128" s="63"/>
      <c r="B128" s="63"/>
      <c r="C128" s="63"/>
    </row>
    <row r="129" spans="1:3" s="64" customFormat="1" x14ac:dyDescent="0.25">
      <c r="A129" s="63"/>
      <c r="B129" s="63"/>
      <c r="C129" s="63"/>
    </row>
    <row r="130" spans="1:3" s="64" customFormat="1" x14ac:dyDescent="0.25">
      <c r="A130" s="63"/>
      <c r="B130" s="63"/>
      <c r="C130" s="63"/>
    </row>
    <row r="131" spans="1:3" s="64" customFormat="1" x14ac:dyDescent="0.25">
      <c r="A131" s="63"/>
      <c r="B131" s="63"/>
      <c r="C131" s="63"/>
    </row>
    <row r="132" spans="1:3" s="64" customFormat="1" x14ac:dyDescent="0.25">
      <c r="A132" s="63"/>
      <c r="B132" s="63"/>
      <c r="C132" s="63"/>
    </row>
    <row r="133" spans="1:3" s="64" customFormat="1" x14ac:dyDescent="0.25">
      <c r="A133" s="63"/>
      <c r="B133" s="63"/>
      <c r="C133" s="63"/>
    </row>
    <row r="134" spans="1:3" s="64" customFormat="1" x14ac:dyDescent="0.25">
      <c r="A134" s="63"/>
      <c r="B134" s="63"/>
      <c r="C134" s="63"/>
    </row>
    <row r="135" spans="1:3" s="64" customFormat="1" x14ac:dyDescent="0.25">
      <c r="A135" s="63"/>
      <c r="B135" s="63"/>
      <c r="C135" s="63"/>
    </row>
    <row r="136" spans="1:3" s="64" customFormat="1" x14ac:dyDescent="0.25">
      <c r="A136" s="63"/>
      <c r="B136" s="63"/>
      <c r="C136" s="63"/>
    </row>
    <row r="137" spans="1:3" s="64" customFormat="1" x14ac:dyDescent="0.25">
      <c r="A137" s="63"/>
      <c r="B137" s="63"/>
      <c r="C137" s="63"/>
    </row>
    <row r="138" spans="1:3" s="64" customFormat="1" x14ac:dyDescent="0.25">
      <c r="A138" s="63"/>
      <c r="B138" s="63"/>
      <c r="C138" s="63"/>
    </row>
    <row r="139" spans="1:3" s="64" customFormat="1" x14ac:dyDescent="0.25">
      <c r="A139" s="63"/>
      <c r="B139" s="63"/>
      <c r="C139" s="63"/>
    </row>
    <row r="140" spans="1:3" s="64" customFormat="1" x14ac:dyDescent="0.25">
      <c r="A140" s="63"/>
      <c r="B140" s="63"/>
      <c r="C140" s="63"/>
    </row>
    <row r="141" spans="1:3" s="64" customFormat="1" x14ac:dyDescent="0.25">
      <c r="A141" s="63"/>
      <c r="B141" s="63"/>
      <c r="C141" s="63"/>
    </row>
    <row r="142" spans="1:3" s="64" customFormat="1" x14ac:dyDescent="0.25">
      <c r="A142" s="63"/>
      <c r="B142" s="63"/>
      <c r="C142" s="63"/>
    </row>
    <row r="143" spans="1:3" s="64" customFormat="1" x14ac:dyDescent="0.25">
      <c r="A143" s="63"/>
      <c r="B143" s="63"/>
      <c r="C143" s="63"/>
    </row>
    <row r="144" spans="1:3" s="64" customFormat="1" x14ac:dyDescent="0.25">
      <c r="A144" s="63"/>
      <c r="B144" s="63"/>
      <c r="C144" s="63"/>
    </row>
    <row r="145" spans="1:3" s="64" customFormat="1" x14ac:dyDescent="0.25">
      <c r="A145" s="63"/>
      <c r="B145" s="63"/>
      <c r="C145" s="63"/>
    </row>
    <row r="146" spans="1:3" s="64" customFormat="1" x14ac:dyDescent="0.25">
      <c r="A146" s="63"/>
      <c r="B146" s="63"/>
      <c r="C146" s="63"/>
    </row>
    <row r="147" spans="1:3" s="64" customFormat="1" x14ac:dyDescent="0.25">
      <c r="A147" s="63"/>
      <c r="B147" s="63"/>
      <c r="C147" s="63"/>
    </row>
    <row r="148" spans="1:3" s="64" customFormat="1" x14ac:dyDescent="0.25">
      <c r="A148" s="63"/>
      <c r="B148" s="63"/>
      <c r="C148" s="63"/>
    </row>
    <row r="149" spans="1:3" s="64" customFormat="1" x14ac:dyDescent="0.25">
      <c r="A149" s="63"/>
      <c r="B149" s="63"/>
      <c r="C149" s="63"/>
    </row>
    <row r="150" spans="1:3" s="64" customFormat="1" x14ac:dyDescent="0.25">
      <c r="A150" s="63"/>
      <c r="B150" s="63"/>
      <c r="C150" s="63"/>
    </row>
    <row r="151" spans="1:3" s="64" customFormat="1" x14ac:dyDescent="0.25">
      <c r="A151" s="63"/>
      <c r="B151" s="63"/>
      <c r="C151" s="63"/>
    </row>
    <row r="152" spans="1:3" s="64" customFormat="1" x14ac:dyDescent="0.25">
      <c r="A152" s="63"/>
      <c r="B152" s="63"/>
      <c r="C152" s="63"/>
    </row>
    <row r="153" spans="1:3" s="64" customFormat="1" x14ac:dyDescent="0.25">
      <c r="A153" s="63"/>
      <c r="B153" s="63"/>
      <c r="C153" s="63"/>
    </row>
    <row r="154" spans="1:3" s="64" customFormat="1" x14ac:dyDescent="0.25">
      <c r="A154" s="63"/>
      <c r="B154" s="63"/>
      <c r="C154" s="63"/>
    </row>
    <row r="155" spans="1:3" s="64" customFormat="1" x14ac:dyDescent="0.25">
      <c r="A155" s="63"/>
      <c r="B155" s="63"/>
      <c r="C155" s="63"/>
    </row>
    <row r="156" spans="1:3" s="64" customFormat="1" x14ac:dyDescent="0.25">
      <c r="A156" s="63"/>
      <c r="B156" s="63"/>
      <c r="C156" s="63"/>
    </row>
    <row r="157" spans="1:3" s="64" customFormat="1" x14ac:dyDescent="0.25">
      <c r="A157" s="63"/>
      <c r="B157" s="63"/>
      <c r="C157" s="63"/>
    </row>
    <row r="158" spans="1:3" s="64" customFormat="1" x14ac:dyDescent="0.25">
      <c r="A158" s="63"/>
      <c r="B158" s="63"/>
      <c r="C158" s="63"/>
    </row>
    <row r="159" spans="1:3" s="64" customFormat="1" x14ac:dyDescent="0.25">
      <c r="A159" s="63"/>
      <c r="B159" s="63"/>
      <c r="C159" s="63"/>
    </row>
    <row r="160" spans="1:3" s="64" customFormat="1" x14ac:dyDescent="0.25">
      <c r="A160" s="63"/>
      <c r="B160" s="63"/>
      <c r="C160" s="63"/>
    </row>
    <row r="161" spans="1:3" s="64" customFormat="1" x14ac:dyDescent="0.25">
      <c r="A161" s="63"/>
      <c r="B161" s="63"/>
      <c r="C161" s="63"/>
    </row>
    <row r="162" spans="1:3" s="64" customFormat="1" x14ac:dyDescent="0.25">
      <c r="A162" s="63"/>
      <c r="B162" s="63"/>
      <c r="C162" s="63"/>
    </row>
    <row r="163" spans="1:3" s="64" customFormat="1" x14ac:dyDescent="0.25">
      <c r="A163" s="63"/>
      <c r="B163" s="63"/>
      <c r="C163" s="63"/>
    </row>
    <row r="164" spans="1:3" s="64" customFormat="1" x14ac:dyDescent="0.25">
      <c r="A164" s="63"/>
      <c r="B164" s="63"/>
      <c r="C164" s="63"/>
    </row>
    <row r="165" spans="1:3" s="64" customFormat="1" x14ac:dyDescent="0.25">
      <c r="A165" s="63"/>
      <c r="B165" s="63"/>
      <c r="C165" s="63"/>
    </row>
    <row r="166" spans="1:3" s="64" customFormat="1" x14ac:dyDescent="0.25">
      <c r="A166" s="63"/>
      <c r="B166" s="63"/>
      <c r="C166" s="63"/>
    </row>
    <row r="167" spans="1:3" s="64" customFormat="1" x14ac:dyDescent="0.25">
      <c r="A167" s="63"/>
      <c r="B167" s="63"/>
      <c r="C167" s="63"/>
    </row>
    <row r="168" spans="1:3" s="64" customFormat="1" x14ac:dyDescent="0.25">
      <c r="A168" s="63"/>
      <c r="B168" s="63"/>
      <c r="C168" s="63"/>
    </row>
    <row r="169" spans="1:3" s="64" customFormat="1" x14ac:dyDescent="0.25">
      <c r="A169" s="63"/>
      <c r="B169" s="63"/>
      <c r="C169" s="63"/>
    </row>
    <row r="170" spans="1:3" s="64" customFormat="1" x14ac:dyDescent="0.25">
      <c r="A170" s="63"/>
      <c r="B170" s="63"/>
      <c r="C170" s="63"/>
    </row>
    <row r="171" spans="1:3" s="64" customFormat="1" x14ac:dyDescent="0.25">
      <c r="A171" s="63"/>
      <c r="B171" s="63"/>
      <c r="C171" s="63"/>
    </row>
    <row r="172" spans="1:3" s="64" customFormat="1" x14ac:dyDescent="0.25">
      <c r="A172" s="63"/>
      <c r="B172" s="63"/>
      <c r="C172" s="63"/>
    </row>
    <row r="173" spans="1:3" s="64" customFormat="1" x14ac:dyDescent="0.25">
      <c r="A173" s="63"/>
      <c r="B173" s="63"/>
      <c r="C173" s="63"/>
    </row>
    <row r="174" spans="1:3" s="64" customFormat="1" x14ac:dyDescent="0.25">
      <c r="A174" s="63"/>
      <c r="B174" s="63"/>
      <c r="C174" s="63"/>
    </row>
    <row r="175" spans="1:3" s="64" customFormat="1" x14ac:dyDescent="0.25">
      <c r="A175" s="63"/>
      <c r="B175" s="63"/>
      <c r="C175" s="63"/>
    </row>
    <row r="176" spans="1:3" s="64" customFormat="1" x14ac:dyDescent="0.25">
      <c r="A176" s="63"/>
      <c r="B176" s="63"/>
      <c r="C176" s="63"/>
    </row>
    <row r="177" spans="1:3" s="64" customFormat="1" x14ac:dyDescent="0.25">
      <c r="A177" s="63"/>
      <c r="B177" s="63"/>
      <c r="C177" s="63"/>
    </row>
    <row r="178" spans="1:3" s="64" customFormat="1" x14ac:dyDescent="0.25">
      <c r="A178" s="63"/>
      <c r="B178" s="63"/>
      <c r="C178" s="63"/>
    </row>
    <row r="179" spans="1:3" s="64" customFormat="1" x14ac:dyDescent="0.25">
      <c r="A179" s="63"/>
      <c r="B179" s="63"/>
      <c r="C179" s="63"/>
    </row>
    <row r="180" spans="1:3" s="64" customFormat="1" x14ac:dyDescent="0.25">
      <c r="A180" s="63"/>
      <c r="B180" s="63"/>
      <c r="C180" s="63"/>
    </row>
    <row r="181" spans="1:3" s="64" customFormat="1" x14ac:dyDescent="0.25">
      <c r="A181" s="63"/>
      <c r="B181" s="63"/>
      <c r="C181" s="63"/>
    </row>
    <row r="182" spans="1:3" s="64" customFormat="1" x14ac:dyDescent="0.25">
      <c r="A182" s="63"/>
      <c r="B182" s="63"/>
      <c r="C182" s="63"/>
    </row>
    <row r="183" spans="1:3" s="64" customFormat="1" x14ac:dyDescent="0.25">
      <c r="A183" s="63"/>
      <c r="B183" s="63"/>
      <c r="C183" s="63"/>
    </row>
    <row r="184" spans="1:3" s="64" customFormat="1" x14ac:dyDescent="0.25">
      <c r="A184" s="63"/>
      <c r="B184" s="63"/>
      <c r="C184" s="63"/>
    </row>
    <row r="185" spans="1:3" s="64" customFormat="1" x14ac:dyDescent="0.25">
      <c r="A185" s="63"/>
      <c r="B185" s="63"/>
      <c r="C185" s="63"/>
    </row>
    <row r="186" spans="1:3" s="64" customFormat="1" x14ac:dyDescent="0.25">
      <c r="A186" s="63"/>
      <c r="B186" s="63"/>
      <c r="C186" s="63"/>
    </row>
    <row r="187" spans="1:3" s="64" customFormat="1" x14ac:dyDescent="0.25">
      <c r="A187" s="63"/>
      <c r="B187" s="63"/>
      <c r="C187" s="63"/>
    </row>
    <row r="188" spans="1:3" s="64" customFormat="1" x14ac:dyDescent="0.25">
      <c r="A188" s="63"/>
      <c r="B188" s="63"/>
      <c r="C188" s="63"/>
    </row>
    <row r="189" spans="1:3" s="64" customFormat="1" x14ac:dyDescent="0.25">
      <c r="A189" s="63"/>
      <c r="B189" s="63"/>
      <c r="C189" s="63"/>
    </row>
    <row r="190" spans="1:3" s="64" customFormat="1" x14ac:dyDescent="0.25">
      <c r="A190" s="63"/>
      <c r="B190" s="63"/>
      <c r="C190" s="63"/>
    </row>
    <row r="191" spans="1:3" s="64" customFormat="1" x14ac:dyDescent="0.25">
      <c r="A191" s="63"/>
      <c r="B191" s="63"/>
      <c r="C191" s="63"/>
    </row>
    <row r="192" spans="1:3" s="64" customFormat="1" x14ac:dyDescent="0.25">
      <c r="A192" s="63"/>
      <c r="B192" s="63"/>
      <c r="C192" s="63"/>
    </row>
    <row r="193" spans="1:3" s="64" customFormat="1" x14ac:dyDescent="0.25">
      <c r="A193" s="63"/>
      <c r="B193" s="63"/>
      <c r="C193" s="63"/>
    </row>
    <row r="194" spans="1:3" s="64" customFormat="1" x14ac:dyDescent="0.25">
      <c r="A194" s="63"/>
      <c r="B194" s="63"/>
      <c r="C194" s="63"/>
    </row>
    <row r="195" spans="1:3" s="64" customFormat="1" x14ac:dyDescent="0.25">
      <c r="A195" s="63"/>
      <c r="B195" s="63"/>
      <c r="C195" s="63"/>
    </row>
    <row r="196" spans="1:3" s="64" customFormat="1" x14ac:dyDescent="0.25">
      <c r="A196" s="63"/>
      <c r="B196" s="63"/>
      <c r="C196" s="63"/>
    </row>
    <row r="197" spans="1:3" s="64" customFormat="1" x14ac:dyDescent="0.25">
      <c r="A197" s="63"/>
      <c r="B197" s="63"/>
      <c r="C197" s="63"/>
    </row>
    <row r="198" spans="1:3" s="64" customFormat="1" x14ac:dyDescent="0.25">
      <c r="A198" s="63"/>
      <c r="B198" s="63"/>
      <c r="C198" s="63"/>
    </row>
    <row r="199" spans="1:3" s="64" customFormat="1" x14ac:dyDescent="0.25">
      <c r="A199" s="63"/>
      <c r="B199" s="63"/>
      <c r="C199" s="63"/>
    </row>
    <row r="200" spans="1:3" s="64" customFormat="1" x14ac:dyDescent="0.25">
      <c r="A200" s="63"/>
      <c r="B200" s="63"/>
      <c r="C200" s="63"/>
    </row>
    <row r="201" spans="1:3" s="64" customFormat="1" x14ac:dyDescent="0.25">
      <c r="A201" s="63"/>
      <c r="B201" s="63"/>
      <c r="C201" s="63"/>
    </row>
    <row r="202" spans="1:3" s="64" customFormat="1" x14ac:dyDescent="0.25">
      <c r="A202" s="63"/>
      <c r="B202" s="63"/>
      <c r="C202" s="63"/>
    </row>
    <row r="203" spans="1:3" s="64" customFormat="1" x14ac:dyDescent="0.25">
      <c r="A203" s="63"/>
      <c r="B203" s="63"/>
      <c r="C203" s="63"/>
    </row>
    <row r="204" spans="1:3" s="64" customFormat="1" x14ac:dyDescent="0.25">
      <c r="A204" s="63"/>
      <c r="B204" s="63"/>
      <c r="C204" s="63"/>
    </row>
    <row r="205" spans="1:3" s="64" customFormat="1" x14ac:dyDescent="0.25">
      <c r="A205" s="63"/>
      <c r="B205" s="63"/>
      <c r="C205" s="63"/>
    </row>
    <row r="206" spans="1:3" s="64" customFormat="1" x14ac:dyDescent="0.25">
      <c r="A206" s="63"/>
      <c r="B206" s="63"/>
      <c r="C206" s="63"/>
    </row>
    <row r="207" spans="1:3" s="64" customFormat="1" x14ac:dyDescent="0.25">
      <c r="A207" s="63"/>
      <c r="B207" s="63"/>
      <c r="C207" s="63"/>
    </row>
    <row r="208" spans="1:3" s="64" customFormat="1" x14ac:dyDescent="0.25">
      <c r="A208" s="63"/>
      <c r="B208" s="63"/>
      <c r="C208" s="63"/>
    </row>
    <row r="209" spans="1:3" s="64" customFormat="1" x14ac:dyDescent="0.25">
      <c r="A209" s="63"/>
      <c r="B209" s="63"/>
      <c r="C209" s="63"/>
    </row>
    <row r="210" spans="1:3" s="64" customFormat="1" x14ac:dyDescent="0.25">
      <c r="A210" s="63"/>
      <c r="B210" s="63"/>
      <c r="C210" s="63"/>
    </row>
    <row r="211" spans="1:3" s="64" customFormat="1" x14ac:dyDescent="0.25">
      <c r="A211" s="63"/>
      <c r="B211" s="63"/>
      <c r="C211" s="63"/>
    </row>
    <row r="212" spans="1:3" s="64" customFormat="1" x14ac:dyDescent="0.25">
      <c r="A212" s="63"/>
      <c r="B212" s="63"/>
      <c r="C212" s="63"/>
    </row>
    <row r="213" spans="1:3" s="64" customFormat="1" x14ac:dyDescent="0.25">
      <c r="A213" s="63"/>
      <c r="B213" s="63"/>
      <c r="C213" s="63"/>
    </row>
    <row r="214" spans="1:3" s="64" customFormat="1" x14ac:dyDescent="0.25">
      <c r="A214" s="63"/>
      <c r="B214" s="63"/>
      <c r="C214" s="63"/>
    </row>
    <row r="215" spans="1:3" s="64" customFormat="1" x14ac:dyDescent="0.25">
      <c r="A215" s="63"/>
      <c r="B215" s="63"/>
      <c r="C215" s="63"/>
    </row>
    <row r="216" spans="1:3" s="64" customFormat="1" x14ac:dyDescent="0.25">
      <c r="A216" s="63"/>
      <c r="B216" s="63"/>
      <c r="C216" s="63"/>
    </row>
    <row r="217" spans="1:3" s="64" customFormat="1" x14ac:dyDescent="0.25">
      <c r="A217" s="63"/>
      <c r="B217" s="63"/>
      <c r="C217" s="63"/>
    </row>
    <row r="218" spans="1:3" s="64" customFormat="1" x14ac:dyDescent="0.25">
      <c r="A218" s="63"/>
      <c r="B218" s="63"/>
      <c r="C218" s="63"/>
    </row>
    <row r="219" spans="1:3" s="64" customFormat="1" x14ac:dyDescent="0.25">
      <c r="A219" s="63"/>
      <c r="B219" s="63"/>
      <c r="C219" s="63"/>
    </row>
    <row r="220" spans="1:3" s="64" customFormat="1" x14ac:dyDescent="0.25">
      <c r="A220" s="63"/>
      <c r="B220" s="63"/>
      <c r="C220" s="63"/>
    </row>
    <row r="221" spans="1:3" s="64" customFormat="1" x14ac:dyDescent="0.25">
      <c r="A221" s="63"/>
      <c r="B221" s="63"/>
      <c r="C221" s="63"/>
    </row>
    <row r="222" spans="1:3" s="64" customFormat="1" x14ac:dyDescent="0.25">
      <c r="A222" s="63"/>
      <c r="B222" s="63"/>
      <c r="C222" s="63"/>
    </row>
    <row r="223" spans="1:3" s="64" customFormat="1" x14ac:dyDescent="0.25">
      <c r="A223" s="63"/>
      <c r="B223" s="63"/>
      <c r="C223" s="63"/>
    </row>
    <row r="224" spans="1:3" s="64" customFormat="1" x14ac:dyDescent="0.25">
      <c r="A224" s="63"/>
      <c r="B224" s="63"/>
      <c r="C224" s="63"/>
    </row>
    <row r="225" spans="1:3" s="64" customFormat="1" x14ac:dyDescent="0.25">
      <c r="A225" s="63"/>
      <c r="B225" s="63"/>
      <c r="C225" s="63"/>
    </row>
    <row r="226" spans="1:3" s="64" customFormat="1" x14ac:dyDescent="0.25">
      <c r="A226" s="63"/>
      <c r="B226" s="63"/>
      <c r="C226" s="63"/>
    </row>
    <row r="227" spans="1:3" s="64" customFormat="1" x14ac:dyDescent="0.25">
      <c r="A227" s="63"/>
      <c r="B227" s="63"/>
      <c r="C227" s="63"/>
    </row>
    <row r="228" spans="1:3" s="64" customFormat="1" x14ac:dyDescent="0.25">
      <c r="A228" s="63"/>
      <c r="B228" s="63"/>
      <c r="C228" s="63"/>
    </row>
    <row r="229" spans="1:3" s="64" customFormat="1" x14ac:dyDescent="0.25">
      <c r="A229" s="63"/>
      <c r="B229" s="63"/>
      <c r="C229" s="63"/>
    </row>
    <row r="230" spans="1:3" s="64" customFormat="1" x14ac:dyDescent="0.25">
      <c r="A230" s="63"/>
      <c r="B230" s="63"/>
      <c r="C230" s="63"/>
    </row>
    <row r="231" spans="1:3" s="64" customFormat="1" x14ac:dyDescent="0.25">
      <c r="A231" s="63"/>
      <c r="B231" s="63"/>
      <c r="C231" s="63"/>
    </row>
    <row r="232" spans="1:3" s="64" customFormat="1" x14ac:dyDescent="0.25">
      <c r="A232" s="63"/>
      <c r="B232" s="63"/>
      <c r="C232" s="63"/>
    </row>
    <row r="233" spans="1:3" s="64" customFormat="1" x14ac:dyDescent="0.25">
      <c r="A233" s="63"/>
      <c r="B233" s="63"/>
      <c r="C233" s="63"/>
    </row>
    <row r="234" spans="1:3" s="64" customFormat="1" x14ac:dyDescent="0.25">
      <c r="A234" s="63"/>
      <c r="B234" s="63"/>
      <c r="C234" s="63"/>
    </row>
    <row r="235" spans="1:3" s="64" customFormat="1" x14ac:dyDescent="0.25">
      <c r="A235" s="63"/>
      <c r="B235" s="63"/>
      <c r="C235" s="63"/>
    </row>
    <row r="236" spans="1:3" s="64" customFormat="1" x14ac:dyDescent="0.25">
      <c r="A236" s="63"/>
      <c r="B236" s="63"/>
      <c r="C236" s="63"/>
    </row>
    <row r="237" spans="1:3" s="64" customFormat="1" x14ac:dyDescent="0.25">
      <c r="A237" s="63"/>
      <c r="B237" s="63"/>
      <c r="C237" s="63"/>
    </row>
    <row r="238" spans="1:3" s="64" customFormat="1" x14ac:dyDescent="0.25">
      <c r="A238" s="63"/>
      <c r="B238" s="63"/>
      <c r="C238" s="63"/>
    </row>
    <row r="239" spans="1:3" s="64" customFormat="1" x14ac:dyDescent="0.25">
      <c r="A239" s="63"/>
      <c r="B239" s="63"/>
      <c r="C239" s="63"/>
    </row>
    <row r="240" spans="1:3" s="64" customFormat="1" x14ac:dyDescent="0.25">
      <c r="A240" s="63"/>
      <c r="B240" s="63"/>
      <c r="C240" s="63"/>
    </row>
    <row r="241" spans="1:14" s="64" customFormat="1" x14ac:dyDescent="0.25">
      <c r="A241" s="63"/>
      <c r="B241" s="63"/>
      <c r="C241" s="63"/>
    </row>
    <row r="242" spans="1:14" s="64" customFormat="1" x14ac:dyDescent="0.25">
      <c r="A242" s="63"/>
      <c r="B242" s="63"/>
      <c r="C242" s="63"/>
    </row>
    <row r="243" spans="1:14" s="64" customFormat="1" x14ac:dyDescent="0.25">
      <c r="A243" s="63"/>
      <c r="B243" s="63"/>
      <c r="C243" s="63"/>
    </row>
    <row r="244" spans="1:14" s="64" customFormat="1" x14ac:dyDescent="0.25">
      <c r="A244" s="63"/>
      <c r="B244" s="63"/>
      <c r="C244" s="63"/>
    </row>
    <row r="245" spans="1:14" s="64" customFormat="1" x14ac:dyDescent="0.25">
      <c r="A245" s="63"/>
      <c r="B245" s="63"/>
      <c r="C245" s="63"/>
    </row>
    <row r="246" spans="1:14" s="64" customFormat="1" x14ac:dyDescent="0.25">
      <c r="A246" s="63"/>
      <c r="B246" s="63"/>
      <c r="C246" s="63"/>
    </row>
    <row r="247" spans="1:14" s="64" customFormat="1" x14ac:dyDescent="0.25">
      <c r="A247" s="63"/>
      <c r="B247" s="63"/>
      <c r="C247" s="63"/>
    </row>
    <row r="248" spans="1:14" s="64" customFormat="1" x14ac:dyDescent="0.25">
      <c r="A248" s="1"/>
      <c r="B248" s="2"/>
      <c r="C248" s="2"/>
      <c r="D248" s="2"/>
      <c r="E248" s="43"/>
      <c r="F248" s="43"/>
      <c r="G248" s="43"/>
      <c r="H248" s="43"/>
      <c r="I248" s="43"/>
      <c r="J248" s="43"/>
      <c r="K248" s="43"/>
      <c r="L248" s="43"/>
      <c r="M248" s="44"/>
      <c r="N248" s="43"/>
    </row>
    <row r="249" spans="1:14" s="64" customFormat="1" x14ac:dyDescent="0.25">
      <c r="A249" s="1"/>
      <c r="B249" s="2"/>
      <c r="C249" s="2"/>
      <c r="D249" s="2"/>
      <c r="E249" s="43"/>
      <c r="F249" s="43"/>
      <c r="G249" s="43"/>
      <c r="H249" s="43"/>
      <c r="I249" s="43"/>
      <c r="J249" s="43"/>
      <c r="K249" s="43"/>
      <c r="L249" s="43"/>
      <c r="M249" s="44"/>
      <c r="N249" s="43"/>
    </row>
  </sheetData>
  <dataConsolidate/>
  <mergeCells count="10">
    <mergeCell ref="D73:E73"/>
    <mergeCell ref="D76:E76"/>
    <mergeCell ref="D67:K68"/>
    <mergeCell ref="D9:I9"/>
    <mergeCell ref="F57:G57"/>
    <mergeCell ref="F58:G58"/>
    <mergeCell ref="D11:K14"/>
    <mergeCell ref="D60:E60"/>
    <mergeCell ref="D63:G63"/>
    <mergeCell ref="D70:E70"/>
  </mergeCells>
  <pageMargins left="0.75" right="0.75" top="1" bottom="1" header="0.5" footer="0.5"/>
  <pageSetup paperSize="9" scale="49"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T249"/>
  <sheetViews>
    <sheetView showGridLines="0" zoomScaleNormal="100" workbookViewId="0">
      <selection activeCell="N14" sqref="N14"/>
    </sheetView>
  </sheetViews>
  <sheetFormatPr defaultColWidth="9.140625" defaultRowHeight="15" x14ac:dyDescent="0.25"/>
  <cols>
    <col min="1" max="1" width="3.7109375" style="1" customWidth="1"/>
    <col min="2" max="3" width="0.85546875" style="2" customWidth="1"/>
    <col min="4" max="4" width="23" style="2" customWidth="1"/>
    <col min="5" max="6" width="20.7109375" style="43" customWidth="1"/>
    <col min="7" max="7" width="23.85546875" style="43" bestFit="1" customWidth="1"/>
    <col min="8" max="10" width="20.7109375" style="43" customWidth="1"/>
    <col min="11" max="11" width="20.42578125" style="43" customWidth="1"/>
    <col min="12" max="12" width="11.140625" style="43" customWidth="1"/>
    <col min="13" max="13" width="11.7109375" style="44" customWidth="1"/>
    <col min="14" max="19" width="11.7109375" style="43" customWidth="1"/>
    <col min="20" max="21" width="11.7109375" style="44" customWidth="1"/>
    <col min="22" max="23" width="11.7109375" style="43" customWidth="1"/>
    <col min="24" max="24" width="9.140625" style="44"/>
    <col min="25" max="16384" width="9.140625" style="43"/>
  </cols>
  <sheetData>
    <row r="1" spans="1:254" s="2" customFormat="1" ht="12.75" customHeight="1" x14ac:dyDescent="0.25">
      <c r="A1" s="110"/>
      <c r="B1" s="110"/>
      <c r="C1" s="110"/>
      <c r="D1" s="111"/>
      <c r="E1" s="111"/>
      <c r="F1" s="111"/>
      <c r="G1" s="111"/>
      <c r="H1" s="111"/>
      <c r="I1" s="111"/>
      <c r="J1" s="111"/>
      <c r="K1" s="11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5" customFormat="1" ht="1.5" customHeight="1" x14ac:dyDescent="0.25">
      <c r="A2" s="18"/>
      <c r="B2" s="116"/>
      <c r="C2" s="116"/>
      <c r="D2" s="116"/>
      <c r="E2" s="116"/>
      <c r="F2" s="116"/>
      <c r="G2" s="116"/>
      <c r="H2" s="116"/>
      <c r="I2" s="116"/>
      <c r="J2" s="116"/>
      <c r="K2" s="116"/>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2" customFormat="1" ht="0.75" customHeight="1" x14ac:dyDescent="0.25">
      <c r="A3" s="18"/>
      <c r="B3" s="4"/>
      <c r="C3" s="4"/>
      <c r="D3" s="4"/>
      <c r="E3" s="4"/>
      <c r="F3" s="4"/>
      <c r="G3" s="4"/>
      <c r="H3" s="4"/>
      <c r="I3" s="4"/>
      <c r="J3" s="4"/>
      <c r="K3" s="4"/>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7" customFormat="1" ht="21" x14ac:dyDescent="0.35">
      <c r="A4" s="22"/>
      <c r="B4" s="102" t="s">
        <v>35</v>
      </c>
      <c r="C4" s="102"/>
      <c r="D4" s="103"/>
      <c r="E4" s="103"/>
      <c r="F4" s="103"/>
      <c r="G4" s="103"/>
      <c r="H4" s="103"/>
      <c r="I4" s="103"/>
      <c r="J4" s="103"/>
      <c r="K4" s="103"/>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row>
    <row r="5" spans="1:254" s="2" customFormat="1" ht="0.75" customHeight="1" x14ac:dyDescent="0.25">
      <c r="A5" s="18"/>
      <c r="B5" s="24"/>
      <c r="C5" s="24"/>
      <c r="D5" s="21"/>
      <c r="E5" s="21"/>
      <c r="F5" s="21"/>
      <c r="G5" s="21"/>
      <c r="H5" s="21"/>
      <c r="I5" s="21"/>
      <c r="J5" s="21"/>
      <c r="K5" s="2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5" customFormat="1" ht="1.5" customHeight="1" x14ac:dyDescent="0.25">
      <c r="A6" s="18"/>
      <c r="B6" s="116"/>
      <c r="C6" s="116"/>
      <c r="D6" s="116"/>
      <c r="E6" s="116"/>
      <c r="F6" s="116"/>
      <c r="G6" s="116"/>
      <c r="H6" s="116"/>
      <c r="I6" s="116"/>
      <c r="J6" s="116"/>
      <c r="K6" s="116"/>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row>
    <row r="7" spans="1:254" s="2" customFormat="1" ht="12.75" customHeight="1" x14ac:dyDescent="0.25">
      <c r="A7" s="18"/>
      <c r="B7" s="9" t="s">
        <v>33</v>
      </c>
      <c r="C7" s="25"/>
      <c r="D7" s="21"/>
      <c r="E7" s="21"/>
      <c r="F7" s="21"/>
      <c r="G7" s="21"/>
      <c r="H7" s="21"/>
      <c r="I7" s="21"/>
      <c r="J7" s="21"/>
      <c r="K7" s="2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row>
    <row r="8" spans="1:254" x14ac:dyDescent="0.25">
      <c r="B8" s="3"/>
      <c r="C8" s="62"/>
      <c r="D8" s="10"/>
      <c r="E8" s="42"/>
      <c r="K8" s="42"/>
    </row>
    <row r="9" spans="1:254" ht="15" customHeight="1" x14ac:dyDescent="0.25">
      <c r="A9" s="11"/>
      <c r="B9" s="115"/>
      <c r="C9" s="113"/>
      <c r="D9" s="132" t="s">
        <v>0</v>
      </c>
      <c r="E9" s="132"/>
      <c r="F9" s="132"/>
      <c r="G9" s="132"/>
      <c r="H9" s="132"/>
      <c r="I9" s="132"/>
      <c r="J9" s="65"/>
      <c r="K9" s="45"/>
      <c r="L9" s="46"/>
    </row>
    <row r="10" spans="1:254" ht="15.75" x14ac:dyDescent="0.25">
      <c r="A10" s="11"/>
      <c r="B10" s="115"/>
      <c r="C10" s="113"/>
      <c r="D10" s="12"/>
      <c r="E10" s="13"/>
      <c r="F10" s="13"/>
      <c r="G10" s="13"/>
      <c r="H10" s="2"/>
      <c r="I10" s="2"/>
      <c r="J10" s="2"/>
      <c r="K10" s="13"/>
      <c r="L10" s="46"/>
    </row>
    <row r="11" spans="1:254" ht="15.75" customHeight="1" x14ac:dyDescent="0.25">
      <c r="A11" s="11"/>
      <c r="B11" s="115"/>
      <c r="C11" s="113"/>
      <c r="D11" s="135" t="s">
        <v>9</v>
      </c>
      <c r="E11" s="135"/>
      <c r="F11" s="135"/>
      <c r="G11" s="135"/>
      <c r="H11" s="135"/>
      <c r="I11" s="135"/>
      <c r="J11" s="135"/>
      <c r="K11" s="135"/>
      <c r="L11" s="46"/>
    </row>
    <row r="12" spans="1:254" ht="15.75" x14ac:dyDescent="0.25">
      <c r="A12" s="11"/>
      <c r="B12" s="115"/>
      <c r="C12" s="113"/>
      <c r="D12" s="135"/>
      <c r="E12" s="135"/>
      <c r="F12" s="135"/>
      <c r="G12" s="135"/>
      <c r="H12" s="135"/>
      <c r="I12" s="135"/>
      <c r="J12" s="135"/>
      <c r="K12" s="135"/>
    </row>
    <row r="13" spans="1:254" ht="15.75" x14ac:dyDescent="0.25">
      <c r="A13" s="11"/>
      <c r="B13" s="115"/>
      <c r="C13" s="113"/>
      <c r="D13" s="135"/>
      <c r="E13" s="135"/>
      <c r="F13" s="135"/>
      <c r="G13" s="135"/>
      <c r="H13" s="135"/>
      <c r="I13" s="135"/>
      <c r="J13" s="135"/>
      <c r="K13" s="135"/>
    </row>
    <row r="14" spans="1:254" ht="15.75" x14ac:dyDescent="0.25">
      <c r="A14" s="11"/>
      <c r="B14" s="115"/>
      <c r="C14" s="113"/>
      <c r="D14" s="135"/>
      <c r="E14" s="135"/>
      <c r="F14" s="135"/>
      <c r="G14" s="135"/>
      <c r="H14" s="135"/>
      <c r="I14" s="135"/>
      <c r="J14" s="135"/>
      <c r="K14" s="135"/>
    </row>
    <row r="15" spans="1:254" ht="15.75" x14ac:dyDescent="0.25">
      <c r="A15" s="11"/>
      <c r="B15" s="115"/>
      <c r="C15" s="113"/>
      <c r="D15" s="66"/>
      <c r="E15" s="66"/>
      <c r="F15" s="66"/>
      <c r="G15" s="66"/>
      <c r="H15" s="66"/>
      <c r="I15" s="66"/>
      <c r="J15" s="66"/>
      <c r="K15" s="66"/>
    </row>
    <row r="16" spans="1:254" ht="15.75" x14ac:dyDescent="0.25">
      <c r="A16" s="11"/>
      <c r="B16" s="115"/>
      <c r="C16" s="113"/>
      <c r="D16" s="14"/>
      <c r="E16" s="13"/>
      <c r="F16" s="16"/>
      <c r="G16" s="2"/>
      <c r="H16" s="2"/>
      <c r="I16" s="13"/>
      <c r="J16" s="13"/>
      <c r="K16" s="13"/>
      <c r="M16" s="43"/>
      <c r="R16" s="44"/>
      <c r="S16" s="44"/>
      <c r="T16" s="43"/>
      <c r="U16" s="43"/>
      <c r="V16" s="44"/>
      <c r="X16" s="43"/>
    </row>
    <row r="17" spans="1:24" s="50" customFormat="1" ht="15.75" customHeight="1" x14ac:dyDescent="0.35">
      <c r="A17" s="15"/>
      <c r="B17" s="115"/>
      <c r="C17" s="114"/>
      <c r="D17" s="47" t="s">
        <v>15</v>
      </c>
      <c r="E17" s="48" t="s">
        <v>8</v>
      </c>
      <c r="F17" s="48" t="s">
        <v>6</v>
      </c>
      <c r="G17" s="48" t="s">
        <v>12</v>
      </c>
      <c r="H17" s="93" t="s">
        <v>7</v>
      </c>
      <c r="I17" s="93" t="s">
        <v>20</v>
      </c>
      <c r="J17" s="93" t="s">
        <v>21</v>
      </c>
      <c r="K17" s="93" t="s">
        <v>22</v>
      </c>
      <c r="L17" s="49"/>
      <c r="N17" s="51"/>
      <c r="V17" s="51"/>
    </row>
    <row r="18" spans="1:24" ht="15.75" x14ac:dyDescent="0.25">
      <c r="A18" s="8"/>
      <c r="B18" s="115"/>
      <c r="C18" s="112"/>
      <c r="D18" s="96">
        <v>39783</v>
      </c>
      <c r="E18" s="95">
        <v>42.86</v>
      </c>
      <c r="F18" s="106"/>
      <c r="G18" s="107"/>
      <c r="H18" s="106"/>
      <c r="I18" s="108"/>
      <c r="J18" s="108"/>
      <c r="K18" s="108"/>
      <c r="L18" s="52"/>
      <c r="M18" s="43"/>
      <c r="N18" s="44"/>
      <c r="T18" s="53"/>
      <c r="U18" s="43"/>
      <c r="V18" s="44"/>
      <c r="X18" s="43"/>
    </row>
    <row r="19" spans="1:24" ht="15.75" x14ac:dyDescent="0.25">
      <c r="A19" s="8"/>
      <c r="B19" s="115"/>
      <c r="C19" s="112"/>
      <c r="D19" s="96">
        <v>39814</v>
      </c>
      <c r="E19" s="95">
        <v>41.6</v>
      </c>
      <c r="F19" s="68">
        <f>(E19-E18)/E18</f>
        <v>-2.9398040130657908E-2</v>
      </c>
      <c r="G19" s="94">
        <v>1.7726155649389064E-3</v>
      </c>
      <c r="H19" s="68">
        <f>F19-G19</f>
        <v>-3.1170655695596815E-2</v>
      </c>
      <c r="I19" s="70">
        <v>-3.7071845811700199E-2</v>
      </c>
      <c r="J19" s="70">
        <v>1.0658371027426341E-2</v>
      </c>
      <c r="K19" s="70">
        <v>3.0169773159622725E-3</v>
      </c>
      <c r="L19" s="52"/>
      <c r="M19" s="43"/>
      <c r="N19" s="44"/>
      <c r="T19" s="53"/>
      <c r="U19" s="43"/>
      <c r="V19" s="44"/>
      <c r="X19" s="43"/>
    </row>
    <row r="20" spans="1:24" ht="15.75" x14ac:dyDescent="0.25">
      <c r="A20" s="8"/>
      <c r="B20" s="115"/>
      <c r="C20" s="112"/>
      <c r="D20" s="96">
        <v>39845</v>
      </c>
      <c r="E20" s="95">
        <v>39.36</v>
      </c>
      <c r="F20" s="68">
        <f t="shared" ref="F20:F54" si="0">(E20-E19)/E19</f>
        <v>-5.3846153846153891E-2</v>
      </c>
      <c r="G20" s="94">
        <v>1.7905934192179451E-3</v>
      </c>
      <c r="H20" s="67">
        <f t="shared" ref="H20:H22" si="1">F20-G20</f>
        <v>-5.5636747265371836E-2</v>
      </c>
      <c r="I20" s="70">
        <v>-0.11208667449133232</v>
      </c>
      <c r="J20" s="70">
        <v>8.5492843401847499E-2</v>
      </c>
      <c r="K20" s="70">
        <v>-5.5644373074145929E-2</v>
      </c>
      <c r="L20" s="52"/>
      <c r="M20" s="43"/>
      <c r="N20" s="44"/>
      <c r="T20" s="53"/>
      <c r="U20" s="43"/>
      <c r="V20" s="44"/>
      <c r="X20" s="43"/>
    </row>
    <row r="21" spans="1:24" ht="15.75" x14ac:dyDescent="0.25">
      <c r="A21" s="8"/>
      <c r="B21" s="115"/>
      <c r="C21" s="112"/>
      <c r="D21" s="96">
        <v>39873</v>
      </c>
      <c r="E21" s="95">
        <v>36.9</v>
      </c>
      <c r="F21" s="68">
        <f t="shared" si="0"/>
        <v>-6.2500000000000028E-2</v>
      </c>
      <c r="G21" s="94">
        <v>1.7734328171290503E-3</v>
      </c>
      <c r="H21" s="67">
        <f t="shared" si="1"/>
        <v>-6.4273432817129078E-2</v>
      </c>
      <c r="I21" s="70">
        <v>2.6035788242972407E-2</v>
      </c>
      <c r="J21" s="70">
        <v>-5.2500086884048378E-2</v>
      </c>
      <c r="K21" s="70">
        <v>1.2116480276460846E-2</v>
      </c>
      <c r="L21" s="52"/>
      <c r="M21" s="43"/>
      <c r="N21" s="44"/>
      <c r="T21" s="53"/>
      <c r="U21" s="43"/>
      <c r="V21" s="44"/>
      <c r="X21" s="43"/>
    </row>
    <row r="22" spans="1:24" ht="15.75" x14ac:dyDescent="0.25">
      <c r="A22" s="8"/>
      <c r="B22" s="115"/>
      <c r="C22" s="112"/>
      <c r="D22" s="96">
        <v>39904</v>
      </c>
      <c r="E22" s="95">
        <v>39.1</v>
      </c>
      <c r="F22" s="68">
        <f t="shared" si="0"/>
        <v>5.9620596205962141E-2</v>
      </c>
      <c r="G22" s="94">
        <v>1.7832392714112189E-3</v>
      </c>
      <c r="H22" s="67">
        <f t="shared" si="1"/>
        <v>5.7837356934550922E-2</v>
      </c>
      <c r="I22" s="70">
        <v>0.1154612491524275</v>
      </c>
      <c r="J22" s="70">
        <v>-5.5335832819915498E-2</v>
      </c>
      <c r="K22" s="70">
        <v>5.2486158907248767E-2</v>
      </c>
      <c r="L22" s="52"/>
      <c r="M22" s="43"/>
      <c r="N22" s="44"/>
      <c r="T22" s="53"/>
      <c r="U22" s="43"/>
      <c r="V22" s="44"/>
      <c r="X22" s="43"/>
    </row>
    <row r="23" spans="1:24" ht="15.75" x14ac:dyDescent="0.25">
      <c r="A23" s="8"/>
      <c r="B23" s="115"/>
      <c r="C23" s="112"/>
      <c r="D23" s="96">
        <v>39934</v>
      </c>
      <c r="E23" s="95">
        <v>37.36</v>
      </c>
      <c r="F23" s="68">
        <f t="shared" si="0"/>
        <v>-4.4501278772378569E-2</v>
      </c>
      <c r="G23" s="94">
        <v>1.8118353998752834E-3</v>
      </c>
      <c r="H23" s="67">
        <f t="shared" ref="H23:H54" si="2">F23-G23</f>
        <v>-4.6313114172253853E-2</v>
      </c>
      <c r="I23" s="70">
        <v>2.7713038675630412E-2</v>
      </c>
      <c r="J23" s="70">
        <v>5.3162286725566908E-2</v>
      </c>
      <c r="K23" s="70">
        <v>-2.2698050476553933E-3</v>
      </c>
      <c r="L23" s="52"/>
      <c r="M23" s="43"/>
      <c r="N23" s="44"/>
      <c r="T23" s="53"/>
      <c r="U23" s="43"/>
      <c r="V23" s="44"/>
      <c r="X23" s="43"/>
    </row>
    <row r="24" spans="1:24" ht="15.75" x14ac:dyDescent="0.25">
      <c r="B24" s="115"/>
      <c r="C24" s="112"/>
      <c r="D24" s="96">
        <v>39965</v>
      </c>
      <c r="E24" s="95">
        <v>38.700000000000003</v>
      </c>
      <c r="F24" s="68">
        <f t="shared" si="0"/>
        <v>3.5867237687366257E-2</v>
      </c>
      <c r="G24" s="94">
        <v>2.0891601302894802E-3</v>
      </c>
      <c r="H24" s="67">
        <f t="shared" si="2"/>
        <v>3.3778077557076777E-2</v>
      </c>
      <c r="I24" s="70">
        <v>1.0861731272221816E-2</v>
      </c>
      <c r="J24" s="70">
        <v>-1.9773102638577435E-2</v>
      </c>
      <c r="K24" s="70">
        <v>-1.6629871767178925E-2</v>
      </c>
      <c r="L24" s="52"/>
      <c r="M24" s="43"/>
      <c r="N24" s="44"/>
      <c r="T24" s="53"/>
      <c r="U24" s="43"/>
      <c r="V24" s="44"/>
      <c r="X24" s="43"/>
    </row>
    <row r="25" spans="1:24" ht="15.75" x14ac:dyDescent="0.25">
      <c r="B25" s="115"/>
      <c r="C25" s="112"/>
      <c r="D25" s="96">
        <v>39995</v>
      </c>
      <c r="E25" s="95">
        <v>41.5</v>
      </c>
      <c r="F25" s="68">
        <f t="shared" si="0"/>
        <v>7.2351421188630416E-2</v>
      </c>
      <c r="G25" s="94">
        <v>2.0468004124705175E-3</v>
      </c>
      <c r="H25" s="67">
        <f t="shared" si="2"/>
        <v>7.0304620776159898E-2</v>
      </c>
      <c r="I25" s="70">
        <v>8.2565232993125404E-2</v>
      </c>
      <c r="J25" s="70">
        <v>-6.0700255305907933E-2</v>
      </c>
      <c r="K25" s="70">
        <v>1.1900555725448467E-2</v>
      </c>
      <c r="L25" s="52"/>
      <c r="M25" s="43"/>
      <c r="N25" s="44"/>
      <c r="T25" s="53"/>
      <c r="U25" s="43"/>
      <c r="V25" s="44"/>
      <c r="X25" s="43"/>
    </row>
    <row r="26" spans="1:24" ht="15.75" x14ac:dyDescent="0.25">
      <c r="B26" s="115"/>
      <c r="C26" s="112"/>
      <c r="D26" s="96">
        <v>40026</v>
      </c>
      <c r="E26" s="95">
        <v>43.78</v>
      </c>
      <c r="F26" s="68">
        <f t="shared" si="0"/>
        <v>5.4939759036144606E-2</v>
      </c>
      <c r="G26" s="94">
        <v>1.7644426396454804E-3</v>
      </c>
      <c r="H26" s="67">
        <f t="shared" si="2"/>
        <v>5.3175316396499125E-2</v>
      </c>
      <c r="I26" s="70">
        <v>4.7866835186073937E-2</v>
      </c>
      <c r="J26" s="70">
        <v>-1.5015470129670298E-2</v>
      </c>
      <c r="K26" s="70">
        <v>2.0680592317184558E-2</v>
      </c>
      <c r="L26" s="52"/>
      <c r="M26" s="43"/>
      <c r="N26" s="44"/>
      <c r="T26" s="53"/>
      <c r="U26" s="43"/>
      <c r="V26" s="44"/>
      <c r="X26" s="43"/>
    </row>
    <row r="27" spans="1:24" ht="15.75" x14ac:dyDescent="0.25">
      <c r="B27" s="115"/>
      <c r="C27" s="112"/>
      <c r="D27" s="96">
        <v>40057</v>
      </c>
      <c r="E27" s="95">
        <v>43.7</v>
      </c>
      <c r="F27" s="68">
        <f t="shared" si="0"/>
        <v>-1.8273184102329441E-3</v>
      </c>
      <c r="G27" s="94">
        <v>1.7848735778012159E-3</v>
      </c>
      <c r="H27" s="67">
        <f t="shared" si="2"/>
        <v>-3.61219198803416E-3</v>
      </c>
      <c r="I27" s="70">
        <v>2.4310614546980004E-2</v>
      </c>
      <c r="J27" s="70">
        <v>3.0153182222946062E-2</v>
      </c>
      <c r="K27" s="70">
        <v>1.095314888620837E-2</v>
      </c>
      <c r="L27" s="52"/>
      <c r="M27" s="43"/>
      <c r="N27" s="44"/>
      <c r="T27" s="53"/>
      <c r="U27" s="43"/>
      <c r="V27" s="44"/>
      <c r="X27" s="43"/>
    </row>
    <row r="28" spans="1:24" ht="15.75" x14ac:dyDescent="0.25">
      <c r="B28" s="115"/>
      <c r="C28" s="112"/>
      <c r="D28" s="96">
        <v>40087</v>
      </c>
      <c r="E28" s="95">
        <v>43.96</v>
      </c>
      <c r="F28" s="68">
        <f t="shared" si="0"/>
        <v>5.9496567505720362E-3</v>
      </c>
      <c r="G28" s="94">
        <v>1.7652599651816203E-3</v>
      </c>
      <c r="H28" s="67">
        <f t="shared" si="2"/>
        <v>4.1843967853904158E-3</v>
      </c>
      <c r="I28" s="70">
        <v>-1.2790110338310786E-2</v>
      </c>
      <c r="J28" s="70">
        <v>4.7478927571659325E-3</v>
      </c>
      <c r="K28" s="70">
        <v>-3.5642933268722116E-2</v>
      </c>
      <c r="L28" s="52"/>
      <c r="M28" s="43"/>
      <c r="N28" s="44"/>
      <c r="T28" s="53"/>
      <c r="U28" s="43"/>
      <c r="V28" s="44"/>
      <c r="X28" s="43"/>
    </row>
    <row r="29" spans="1:24" ht="15.75" x14ac:dyDescent="0.25">
      <c r="B29" s="115"/>
      <c r="C29" s="112"/>
      <c r="D29" s="96">
        <v>40118</v>
      </c>
      <c r="E29" s="95">
        <v>48.28</v>
      </c>
      <c r="F29" s="68">
        <f t="shared" si="0"/>
        <v>9.8271155595996362E-2</v>
      </c>
      <c r="G29" s="94">
        <v>1.7873249823969761E-3</v>
      </c>
      <c r="H29" s="67">
        <f t="shared" si="2"/>
        <v>9.6483830613599386E-2</v>
      </c>
      <c r="I29" s="70">
        <v>-8.500344919968938E-4</v>
      </c>
      <c r="J29" s="70">
        <v>-2.1504276174189416E-2</v>
      </c>
      <c r="K29" s="70">
        <v>1.3352756305671037E-2</v>
      </c>
      <c r="L29" s="52"/>
      <c r="M29" s="43"/>
      <c r="N29" s="44"/>
      <c r="T29" s="53"/>
      <c r="U29" s="43"/>
      <c r="V29" s="44"/>
      <c r="X29" s="43"/>
    </row>
    <row r="30" spans="1:24" ht="15.75" x14ac:dyDescent="0.25">
      <c r="B30" s="115"/>
      <c r="C30" s="112"/>
      <c r="D30" s="96">
        <v>40148</v>
      </c>
      <c r="E30" s="95">
        <v>48.5</v>
      </c>
      <c r="F30" s="68">
        <f t="shared" si="0"/>
        <v>4.5567522783761154E-3</v>
      </c>
      <c r="G30" s="94">
        <v>1.6409422240863947E-3</v>
      </c>
      <c r="H30" s="67">
        <f t="shared" si="2"/>
        <v>2.9158100542897207E-3</v>
      </c>
      <c r="I30" s="70">
        <v>4.087774621158724E-2</v>
      </c>
      <c r="J30" s="70">
        <v>-2.3608744306284388E-2</v>
      </c>
      <c r="K30" s="70">
        <v>1.2744353919345863E-2</v>
      </c>
      <c r="L30" s="52"/>
      <c r="M30" s="43"/>
      <c r="N30" s="44"/>
      <c r="T30" s="53"/>
      <c r="U30" s="43"/>
      <c r="V30" s="44"/>
      <c r="X30" s="43"/>
    </row>
    <row r="31" spans="1:24" ht="15.75" x14ac:dyDescent="0.25">
      <c r="B31" s="115"/>
      <c r="C31" s="112"/>
      <c r="D31" s="96">
        <v>40179</v>
      </c>
      <c r="E31" s="95">
        <v>50.2</v>
      </c>
      <c r="F31" s="68">
        <f t="shared" si="0"/>
        <v>3.5051546391752633E-2</v>
      </c>
      <c r="G31" s="94">
        <v>1.6286648202292753E-3</v>
      </c>
      <c r="H31" s="67">
        <f t="shared" si="2"/>
        <v>3.3422881571523358E-2</v>
      </c>
      <c r="I31" s="70">
        <v>-6.8861378965553097E-3</v>
      </c>
      <c r="J31" s="70">
        <v>4.0371748112970514E-2</v>
      </c>
      <c r="K31" s="70">
        <v>3.0898251162907548E-3</v>
      </c>
      <c r="L31" s="52"/>
      <c r="M31" s="43"/>
      <c r="N31" s="44"/>
      <c r="T31" s="53"/>
      <c r="U31" s="43"/>
      <c r="V31" s="44"/>
      <c r="X31" s="43"/>
    </row>
    <row r="32" spans="1:24" ht="15.75" x14ac:dyDescent="0.25">
      <c r="B32" s="115"/>
      <c r="C32" s="112"/>
      <c r="D32" s="96">
        <v>40210</v>
      </c>
      <c r="E32" s="95">
        <v>50.7</v>
      </c>
      <c r="F32" s="68">
        <f t="shared" si="0"/>
        <v>9.9601593625498006E-3</v>
      </c>
      <c r="G32" s="94">
        <v>1.6474894960114561E-3</v>
      </c>
      <c r="H32" s="67">
        <f t="shared" si="2"/>
        <v>8.3126698665383445E-3</v>
      </c>
      <c r="I32" s="70">
        <v>2.8178931424745684E-2</v>
      </c>
      <c r="J32" s="70">
        <v>-3.5730204916346459E-2</v>
      </c>
      <c r="K32" s="70">
        <v>-1.7029345723302419E-5</v>
      </c>
      <c r="L32" s="52"/>
      <c r="M32" s="43"/>
      <c r="N32" s="44"/>
      <c r="T32" s="53"/>
      <c r="U32" s="43"/>
      <c r="V32" s="44"/>
      <c r="X32" s="43"/>
    </row>
    <row r="33" spans="1:24" ht="15.75" x14ac:dyDescent="0.25">
      <c r="B33" s="115"/>
      <c r="C33" s="112"/>
      <c r="D33" s="96">
        <v>40238</v>
      </c>
      <c r="E33" s="95">
        <v>53.95</v>
      </c>
      <c r="F33" s="68">
        <f t="shared" si="0"/>
        <v>6.4102564102564097E-2</v>
      </c>
      <c r="G33" s="94">
        <v>1.589365999898007E-3</v>
      </c>
      <c r="H33" s="67">
        <f t="shared" si="2"/>
        <v>6.251319810266609E-2</v>
      </c>
      <c r="I33" s="70">
        <v>4.0828586113208491E-2</v>
      </c>
      <c r="J33" s="70">
        <v>2.0414980486619869E-4</v>
      </c>
      <c r="K33" s="70">
        <v>2.8390113712847935E-2</v>
      </c>
      <c r="L33" s="52"/>
      <c r="M33" s="43"/>
      <c r="N33" s="44"/>
      <c r="T33" s="53"/>
      <c r="U33" s="43"/>
      <c r="V33" s="44"/>
      <c r="X33" s="43"/>
    </row>
    <row r="34" spans="1:24" ht="15.75" x14ac:dyDescent="0.25">
      <c r="B34" s="115"/>
      <c r="C34" s="112"/>
      <c r="D34" s="96">
        <v>40269</v>
      </c>
      <c r="E34" s="95">
        <v>53.8</v>
      </c>
      <c r="F34" s="68">
        <f t="shared" si="0"/>
        <v>-2.7803521779426448E-3</v>
      </c>
      <c r="G34" s="94">
        <v>1.6049238111246478E-3</v>
      </c>
      <c r="H34" s="67">
        <f t="shared" si="2"/>
        <v>-4.3852759890672926E-3</v>
      </c>
      <c r="I34" s="70">
        <v>-1.6184542381962465E-2</v>
      </c>
      <c r="J34" s="70">
        <v>3.5590279341374681E-2</v>
      </c>
      <c r="K34" s="70">
        <v>4.788279080551433E-3</v>
      </c>
      <c r="L34" s="52"/>
      <c r="M34" s="43"/>
      <c r="N34" s="44"/>
      <c r="T34" s="53"/>
      <c r="U34" s="43"/>
      <c r="V34" s="44"/>
      <c r="X34" s="43"/>
    </row>
    <row r="35" spans="1:24" ht="15.75" x14ac:dyDescent="0.25">
      <c r="A35" s="8"/>
      <c r="B35" s="115"/>
      <c r="C35" s="112"/>
      <c r="D35" s="96">
        <v>40299</v>
      </c>
      <c r="E35" s="95">
        <v>52.65</v>
      </c>
      <c r="F35" s="68">
        <f t="shared" si="0"/>
        <v>-2.1375464684014845E-2</v>
      </c>
      <c r="G35" s="94">
        <v>1.532024799002496E-3</v>
      </c>
      <c r="H35" s="67">
        <f t="shared" si="2"/>
        <v>-2.2907489483017341E-2</v>
      </c>
      <c r="I35" s="70">
        <v>-4.1513438512226414E-2</v>
      </c>
      <c r="J35" s="70">
        <v>-1.4705875526173952E-3</v>
      </c>
      <c r="K35" s="70">
        <v>-1.5129312369738628E-3</v>
      </c>
      <c r="L35" s="52"/>
      <c r="M35" s="43"/>
      <c r="N35" s="44"/>
      <c r="T35" s="53"/>
      <c r="U35" s="43"/>
      <c r="V35" s="44"/>
      <c r="X35" s="43"/>
    </row>
    <row r="36" spans="1:24" ht="15.75" x14ac:dyDescent="0.25">
      <c r="A36" s="8"/>
      <c r="B36" s="115"/>
      <c r="C36" s="112"/>
      <c r="D36" s="96">
        <v>40330</v>
      </c>
      <c r="E36" s="95">
        <v>52.8</v>
      </c>
      <c r="F36" s="68">
        <f t="shared" si="0"/>
        <v>2.8490028490028223E-3</v>
      </c>
      <c r="G36" s="94">
        <v>1.2817586366717926E-3</v>
      </c>
      <c r="H36" s="67">
        <f t="shared" si="2"/>
        <v>1.5672442123310297E-3</v>
      </c>
      <c r="I36" s="70">
        <v>-2.6990137066227347E-2</v>
      </c>
      <c r="J36" s="70">
        <v>3.5492127798096754E-2</v>
      </c>
      <c r="K36" s="70">
        <v>-1.6235510062064524E-3</v>
      </c>
      <c r="L36" s="52"/>
      <c r="M36" s="43"/>
      <c r="N36" s="44"/>
      <c r="T36" s="53"/>
      <c r="U36" s="43"/>
      <c r="V36" s="44"/>
      <c r="X36" s="43"/>
    </row>
    <row r="37" spans="1:24" ht="15.75" x14ac:dyDescent="0.25">
      <c r="A37" s="8"/>
      <c r="B37" s="115"/>
      <c r="C37" s="112"/>
      <c r="D37" s="96">
        <v>40360</v>
      </c>
      <c r="E37" s="95">
        <v>51.2</v>
      </c>
      <c r="F37" s="68">
        <f t="shared" si="0"/>
        <v>-3.0303030303030196E-2</v>
      </c>
      <c r="G37" s="94">
        <v>1.2316227337274555E-3</v>
      </c>
      <c r="H37" s="67">
        <f t="shared" si="2"/>
        <v>-3.1534653036757648E-2</v>
      </c>
      <c r="I37" s="70">
        <v>1.3475753416431467E-2</v>
      </c>
      <c r="J37" s="70">
        <v>-1.8411301249888861E-2</v>
      </c>
      <c r="K37" s="70">
        <v>3.7030941574459526E-2</v>
      </c>
      <c r="L37" s="52"/>
      <c r="M37" s="43"/>
      <c r="N37" s="44"/>
      <c r="T37" s="53"/>
      <c r="U37" s="43"/>
      <c r="V37" s="44"/>
      <c r="X37" s="43"/>
    </row>
    <row r="38" spans="1:24" ht="15.75" x14ac:dyDescent="0.25">
      <c r="B38" s="115"/>
      <c r="C38" s="112"/>
      <c r="D38" s="96">
        <v>40391</v>
      </c>
      <c r="E38" s="95">
        <v>51.9</v>
      </c>
      <c r="F38" s="68">
        <f t="shared" si="0"/>
        <v>1.3671874999999917E-2</v>
      </c>
      <c r="G38" s="94">
        <v>1.2571050861591715E-3</v>
      </c>
      <c r="H38" s="67">
        <f t="shared" si="2"/>
        <v>1.2414769913840745E-2</v>
      </c>
      <c r="I38" s="70">
        <v>-6.2098411109557453E-3</v>
      </c>
      <c r="J38" s="70">
        <v>1.3634516834332058E-2</v>
      </c>
      <c r="K38" s="70">
        <v>-3.7044971983582239E-2</v>
      </c>
      <c r="L38" s="52"/>
      <c r="M38" s="43"/>
      <c r="N38" s="44"/>
      <c r="T38" s="53"/>
      <c r="U38" s="43"/>
      <c r="V38" s="44"/>
      <c r="X38" s="43"/>
    </row>
    <row r="39" spans="1:24" ht="15.75" x14ac:dyDescent="0.25">
      <c r="B39" s="115"/>
      <c r="C39" s="112"/>
      <c r="D39" s="96">
        <v>40422</v>
      </c>
      <c r="E39" s="95">
        <v>53.75</v>
      </c>
      <c r="F39" s="68">
        <f t="shared" si="0"/>
        <v>3.5645472061657059E-2</v>
      </c>
      <c r="G39" s="94">
        <v>9.9454180114277868E-4</v>
      </c>
      <c r="H39" s="67">
        <f t="shared" si="2"/>
        <v>3.465093026051428E-2</v>
      </c>
      <c r="I39" s="70">
        <v>1.9800142986994586E-2</v>
      </c>
      <c r="J39" s="70">
        <v>2.46268310932388E-2</v>
      </c>
      <c r="K39" s="70">
        <v>-1.4030036131724894E-2</v>
      </c>
      <c r="L39" s="52"/>
      <c r="M39" s="43"/>
      <c r="N39" s="44"/>
      <c r="T39" s="53"/>
      <c r="U39" s="43"/>
      <c r="V39" s="44"/>
      <c r="X39" s="43"/>
    </row>
    <row r="40" spans="1:24" ht="15.75" x14ac:dyDescent="0.25">
      <c r="B40" s="115"/>
      <c r="C40" s="112"/>
      <c r="D40" s="96">
        <v>40452</v>
      </c>
      <c r="E40" s="95">
        <v>52.3</v>
      </c>
      <c r="F40" s="68">
        <f t="shared" si="0"/>
        <v>-2.6976744186046564E-2</v>
      </c>
      <c r="G40" s="94">
        <v>1.1798140256680245E-3</v>
      </c>
      <c r="H40" s="67">
        <f t="shared" si="2"/>
        <v>-2.8156558211714589E-2</v>
      </c>
      <c r="I40" s="70">
        <v>2.7693739205569966E-2</v>
      </c>
      <c r="J40" s="70">
        <v>-6.6449610559905182E-3</v>
      </c>
      <c r="K40" s="70">
        <v>-3.9580362545732582E-4</v>
      </c>
      <c r="L40" s="52"/>
      <c r="M40" s="43"/>
      <c r="N40" s="44"/>
      <c r="T40" s="53"/>
      <c r="U40" s="43"/>
      <c r="V40" s="44"/>
      <c r="X40" s="43"/>
    </row>
    <row r="41" spans="1:24" ht="15.75" x14ac:dyDescent="0.25">
      <c r="B41" s="115"/>
      <c r="C41" s="112"/>
      <c r="D41" s="96">
        <v>40483</v>
      </c>
      <c r="E41" s="95">
        <v>54.05</v>
      </c>
      <c r="F41" s="68">
        <f t="shared" si="0"/>
        <v>3.3460803059273424E-2</v>
      </c>
      <c r="G41" s="94">
        <v>1.1781688217198383E-3</v>
      </c>
      <c r="H41" s="67">
        <f t="shared" si="2"/>
        <v>3.2282634237553585E-2</v>
      </c>
      <c r="I41" s="70">
        <v>-1.7694700922519284E-2</v>
      </c>
      <c r="J41" s="70">
        <v>8.4965498456776763E-3</v>
      </c>
      <c r="K41" s="70">
        <v>2.166049832693008E-2</v>
      </c>
      <c r="L41" s="52"/>
      <c r="M41" s="43"/>
      <c r="N41" s="44"/>
      <c r="T41" s="53"/>
      <c r="U41" s="43"/>
      <c r="V41" s="44"/>
      <c r="X41" s="43"/>
    </row>
    <row r="42" spans="1:24" ht="15.75" x14ac:dyDescent="0.25">
      <c r="B42" s="115"/>
      <c r="C42" s="112"/>
      <c r="D42" s="96">
        <v>40513</v>
      </c>
      <c r="E42" s="95">
        <v>55.15</v>
      </c>
      <c r="F42" s="68">
        <f t="shared" si="0"/>
        <v>2.0351526364477363E-2</v>
      </c>
      <c r="G42" s="94">
        <v>1.3031196473178852E-3</v>
      </c>
      <c r="H42" s="67">
        <f t="shared" si="2"/>
        <v>1.9048406717159478E-2</v>
      </c>
      <c r="I42" s="70">
        <v>2.5032724432306509E-2</v>
      </c>
      <c r="J42" s="70">
        <v>2.9587440162748089E-3</v>
      </c>
      <c r="K42" s="70">
        <v>1.6420236088017674E-2</v>
      </c>
      <c r="L42" s="52"/>
      <c r="M42" s="43"/>
      <c r="N42" s="44"/>
      <c r="T42" s="53"/>
      <c r="U42" s="43"/>
      <c r="V42" s="44"/>
      <c r="X42" s="43"/>
    </row>
    <row r="43" spans="1:24" ht="15.75" x14ac:dyDescent="0.25">
      <c r="B43" s="115"/>
      <c r="C43" s="112"/>
      <c r="D43" s="96">
        <v>40544</v>
      </c>
      <c r="E43" s="95">
        <v>55.25</v>
      </c>
      <c r="F43" s="68">
        <f t="shared" si="0"/>
        <v>1.8132366273798989E-3</v>
      </c>
      <c r="G43" s="94">
        <v>1.367172620010848E-3</v>
      </c>
      <c r="H43" s="67">
        <f t="shared" si="2"/>
        <v>4.4606400736905082E-4</v>
      </c>
      <c r="I43" s="70">
        <v>2.4525294874241728E-3</v>
      </c>
      <c r="J43" s="70">
        <v>6.369706442523675E-3</v>
      </c>
      <c r="K43" s="70">
        <v>4.2461260773289149E-2</v>
      </c>
      <c r="L43" s="52"/>
      <c r="M43" s="43"/>
      <c r="N43" s="44"/>
      <c r="T43" s="53"/>
      <c r="U43" s="43"/>
      <c r="V43" s="44"/>
      <c r="X43" s="43"/>
    </row>
    <row r="44" spans="1:24" ht="15.75" x14ac:dyDescent="0.25">
      <c r="B44" s="115"/>
      <c r="C44" s="112"/>
      <c r="D44" s="96">
        <v>40575</v>
      </c>
      <c r="E44" s="95">
        <v>51.65</v>
      </c>
      <c r="F44" s="68">
        <f t="shared" si="0"/>
        <v>-6.5158371040724014E-2</v>
      </c>
      <c r="G44" s="94">
        <v>1.5131762338904675E-3</v>
      </c>
      <c r="H44" s="67">
        <f t="shared" si="2"/>
        <v>-6.6671547274614482E-2</v>
      </c>
      <c r="I44" s="70">
        <v>2.1496671371065271E-2</v>
      </c>
      <c r="J44" s="70">
        <v>-1.3314496064557157E-2</v>
      </c>
      <c r="K44" s="70">
        <v>1.1735205162927755E-2</v>
      </c>
      <c r="L44" s="52"/>
      <c r="M44" s="43"/>
      <c r="N44" s="44"/>
      <c r="T44" s="53"/>
      <c r="U44" s="43"/>
      <c r="V44" s="44"/>
      <c r="X44" s="43"/>
    </row>
    <row r="45" spans="1:24" ht="15.75" x14ac:dyDescent="0.25">
      <c r="B45" s="115"/>
      <c r="C45" s="112"/>
      <c r="D45" s="96">
        <v>40603</v>
      </c>
      <c r="E45" s="95">
        <v>52.7</v>
      </c>
      <c r="F45" s="68">
        <f t="shared" si="0"/>
        <v>2.0329138431752262E-2</v>
      </c>
      <c r="G45" s="94">
        <v>1.5697102274137009E-3</v>
      </c>
      <c r="H45" s="67">
        <f t="shared" si="2"/>
        <v>1.8759428204338562E-2</v>
      </c>
      <c r="I45" s="70">
        <v>-2.0798449422002985E-2</v>
      </c>
      <c r="J45" s="70">
        <v>8.8488582975439455E-3</v>
      </c>
      <c r="K45" s="70">
        <v>-6.283862720265293E-3</v>
      </c>
      <c r="L45" s="52"/>
      <c r="M45" s="43"/>
      <c r="N45" s="44"/>
      <c r="T45" s="53"/>
      <c r="U45" s="43"/>
      <c r="V45" s="44"/>
      <c r="X45" s="43"/>
    </row>
    <row r="46" spans="1:24" ht="15.75" x14ac:dyDescent="0.25">
      <c r="B46" s="115"/>
      <c r="C46" s="112"/>
      <c r="D46" s="96">
        <v>40634</v>
      </c>
      <c r="E46" s="95">
        <v>52.85</v>
      </c>
      <c r="F46" s="68">
        <f t="shared" si="0"/>
        <v>2.8462998102466524E-3</v>
      </c>
      <c r="G46" s="94">
        <v>1.6098362519281206E-3</v>
      </c>
      <c r="H46" s="67">
        <f t="shared" si="2"/>
        <v>1.2364635583185317E-3</v>
      </c>
      <c r="I46" s="70">
        <v>4.3001125927616554E-2</v>
      </c>
      <c r="J46" s="70">
        <v>-2.4176888690556168E-2</v>
      </c>
      <c r="K46" s="70">
        <v>1.4348425664155499E-2</v>
      </c>
      <c r="L46" s="52"/>
      <c r="M46" s="43"/>
      <c r="N46" s="44"/>
      <c r="T46" s="53"/>
      <c r="U46" s="43"/>
      <c r="V46" s="44"/>
      <c r="X46" s="43"/>
    </row>
    <row r="47" spans="1:24" ht="15.75" x14ac:dyDescent="0.25">
      <c r="B47" s="115"/>
      <c r="C47" s="112"/>
      <c r="D47" s="96">
        <v>40664</v>
      </c>
      <c r="E47" s="95">
        <v>54.1</v>
      </c>
      <c r="F47" s="68">
        <f t="shared" si="0"/>
        <v>2.3651844843897825E-2</v>
      </c>
      <c r="G47" s="94">
        <v>1.7178429544937313E-3</v>
      </c>
      <c r="H47" s="67">
        <f t="shared" si="2"/>
        <v>2.1934001889404094E-2</v>
      </c>
      <c r="I47" s="70">
        <v>1.4282124603469414E-3</v>
      </c>
      <c r="J47" s="70">
        <v>1.0188565963791883E-2</v>
      </c>
      <c r="K47" s="70">
        <v>-2.0602896822874049E-2</v>
      </c>
      <c r="L47" s="52"/>
      <c r="M47" s="43"/>
      <c r="N47" s="44"/>
      <c r="T47" s="53"/>
      <c r="U47" s="43"/>
      <c r="V47" s="44"/>
      <c r="X47" s="43"/>
    </row>
    <row r="48" spans="1:24" ht="15.75" x14ac:dyDescent="0.25">
      <c r="B48" s="115"/>
      <c r="C48" s="112"/>
      <c r="D48" s="96">
        <v>40695</v>
      </c>
      <c r="E48" s="95">
        <v>54.65</v>
      </c>
      <c r="F48" s="68">
        <f t="shared" si="0"/>
        <v>1.0166358595194032E-2</v>
      </c>
      <c r="G48" s="94">
        <v>1.5221912518619263E-3</v>
      </c>
      <c r="H48" s="67">
        <f t="shared" si="2"/>
        <v>8.6441673433321053E-3</v>
      </c>
      <c r="I48" s="70">
        <v>-5.6624817576354611E-2</v>
      </c>
      <c r="J48" s="70">
        <v>1.5975754647780067E-2</v>
      </c>
      <c r="K48" s="70">
        <v>1.1583318970530899E-2</v>
      </c>
      <c r="L48" s="52"/>
      <c r="M48" s="43"/>
      <c r="N48" s="44"/>
      <c r="T48" s="53"/>
      <c r="U48" s="43"/>
      <c r="V48" s="44"/>
      <c r="X48" s="43"/>
    </row>
    <row r="49" spans="1:24" ht="15.75" x14ac:dyDescent="0.25">
      <c r="B49" s="115"/>
      <c r="C49" s="112"/>
      <c r="D49" s="96">
        <v>40725</v>
      </c>
      <c r="E49" s="95">
        <v>52.6</v>
      </c>
      <c r="F49" s="68">
        <f t="shared" si="0"/>
        <v>-3.7511436413540662E-2</v>
      </c>
      <c r="G49" s="94">
        <v>1.4344618008128585E-3</v>
      </c>
      <c r="H49" s="67">
        <f t="shared" si="2"/>
        <v>-3.8945898214353521E-2</v>
      </c>
      <c r="I49" s="70">
        <v>-6.6370688224356211E-2</v>
      </c>
      <c r="J49" s="70">
        <v>2.6106854994450514E-2</v>
      </c>
      <c r="K49" s="70">
        <v>-1.6327082643676216E-2</v>
      </c>
      <c r="L49" s="52"/>
      <c r="M49" s="43"/>
      <c r="N49" s="44"/>
      <c r="T49" s="53"/>
      <c r="U49" s="43"/>
      <c r="V49" s="44"/>
      <c r="X49" s="43"/>
    </row>
    <row r="50" spans="1:24" ht="15.75" x14ac:dyDescent="0.25">
      <c r="B50" s="115"/>
      <c r="C50" s="112"/>
      <c r="D50" s="96">
        <v>40756</v>
      </c>
      <c r="E50" s="95">
        <v>50.25</v>
      </c>
      <c r="F50" s="68">
        <f t="shared" si="0"/>
        <v>-4.4676806083650218E-2</v>
      </c>
      <c r="G50" s="94">
        <v>1.1888621158460122E-3</v>
      </c>
      <c r="H50" s="67">
        <f t="shared" si="2"/>
        <v>-4.586566819949623E-2</v>
      </c>
      <c r="I50" s="70">
        <v>-5.1112693513584363E-2</v>
      </c>
      <c r="J50" s="70">
        <v>-1.8622689581083512E-2</v>
      </c>
      <c r="K50" s="70">
        <v>-2.4636165655900114E-2</v>
      </c>
      <c r="L50" s="52"/>
      <c r="M50" s="43"/>
      <c r="N50" s="44"/>
      <c r="T50" s="53"/>
      <c r="U50" s="43"/>
      <c r="V50" s="44"/>
      <c r="X50" s="43"/>
    </row>
    <row r="51" spans="1:24" ht="15.75" x14ac:dyDescent="0.25">
      <c r="B51" s="115"/>
      <c r="C51" s="112"/>
      <c r="D51" s="96">
        <v>40787</v>
      </c>
      <c r="E51" s="95">
        <v>50.05</v>
      </c>
      <c r="F51" s="68">
        <f t="shared" si="0"/>
        <v>-3.9800995024876183E-3</v>
      </c>
      <c r="G51" s="94">
        <v>9.6816130989663129E-4</v>
      </c>
      <c r="H51" s="67">
        <f t="shared" si="2"/>
        <v>-4.9482608123842496E-3</v>
      </c>
      <c r="I51" s="70">
        <v>-1.3381848702362843E-2</v>
      </c>
      <c r="J51" s="70">
        <v>-1.4231154990837101E-3</v>
      </c>
      <c r="K51" s="70">
        <v>3.5623110743509268E-3</v>
      </c>
      <c r="L51" s="52"/>
      <c r="M51" s="43"/>
      <c r="N51" s="44"/>
      <c r="T51" s="53"/>
      <c r="U51" s="43"/>
      <c r="V51" s="44"/>
      <c r="X51" s="43"/>
    </row>
    <row r="52" spans="1:24" ht="15.75" x14ac:dyDescent="0.25">
      <c r="B52" s="115"/>
      <c r="C52" s="112"/>
      <c r="D52" s="96">
        <v>40817</v>
      </c>
      <c r="E52" s="95">
        <v>50.15</v>
      </c>
      <c r="F52" s="68">
        <f t="shared" si="0"/>
        <v>1.9980019980020266E-3</v>
      </c>
      <c r="G52" s="94">
        <v>7.9815355802081989E-4</v>
      </c>
      <c r="H52" s="67">
        <f t="shared" si="2"/>
        <v>1.1998484399812067E-3</v>
      </c>
      <c r="I52" s="70">
        <v>3.8369283807157005E-2</v>
      </c>
      <c r="J52" s="70">
        <v>-3.2708891749623978E-2</v>
      </c>
      <c r="K52" s="70">
        <v>2.0276729047727315E-2</v>
      </c>
      <c r="L52" s="52"/>
      <c r="M52" s="43"/>
      <c r="N52" s="44"/>
      <c r="T52" s="53"/>
      <c r="U52" s="43"/>
      <c r="V52" s="44"/>
      <c r="X52" s="43"/>
    </row>
    <row r="53" spans="1:24" ht="15.75" x14ac:dyDescent="0.25">
      <c r="B53" s="115"/>
      <c r="C53" s="112"/>
      <c r="D53" s="96">
        <v>40848</v>
      </c>
      <c r="E53" s="95">
        <v>50.8</v>
      </c>
      <c r="F53" s="68">
        <f t="shared" si="0"/>
        <v>1.2961116650049823E-2</v>
      </c>
      <c r="G53" s="94">
        <v>8.3696971334368264E-4</v>
      </c>
      <c r="H53" s="67">
        <f t="shared" si="2"/>
        <v>1.212414693670614E-2</v>
      </c>
      <c r="I53" s="70">
        <v>-1.3341975186993498E-2</v>
      </c>
      <c r="J53" s="70">
        <v>-2.5015058609945705E-2</v>
      </c>
      <c r="K53" s="70">
        <v>-3.2158005273178192E-3</v>
      </c>
      <c r="L53" s="52"/>
      <c r="M53" s="43"/>
      <c r="N53" s="44"/>
      <c r="T53" s="53"/>
      <c r="U53" s="43"/>
      <c r="V53" s="44"/>
      <c r="X53" s="43"/>
    </row>
    <row r="54" spans="1:24" ht="15.75" x14ac:dyDescent="0.25">
      <c r="B54" s="115"/>
      <c r="C54" s="112"/>
      <c r="D54" s="96">
        <v>40878</v>
      </c>
      <c r="E54" s="95">
        <v>51.5</v>
      </c>
      <c r="F54" s="68">
        <f t="shared" si="0"/>
        <v>1.3779527559055175E-2</v>
      </c>
      <c r="G54" s="94">
        <v>7.7336862710652987E-4</v>
      </c>
      <c r="H54" s="68">
        <f t="shared" si="2"/>
        <v>1.3006158931948645E-2</v>
      </c>
      <c r="I54" s="70">
        <v>4.1064679714661434E-2</v>
      </c>
      <c r="J54" s="70">
        <v>-1.7464623963922971E-2</v>
      </c>
      <c r="K54" s="70">
        <v>-1.802254182269122E-2</v>
      </c>
      <c r="L54" s="52"/>
      <c r="M54" s="43"/>
      <c r="N54" s="44"/>
      <c r="T54" s="53"/>
      <c r="U54" s="43"/>
      <c r="V54" s="44"/>
      <c r="X54" s="43"/>
    </row>
    <row r="55" spans="1:24" ht="15.75" x14ac:dyDescent="0.25">
      <c r="B55" s="115"/>
      <c r="C55" s="112"/>
      <c r="D55" s="82"/>
      <c r="E55" s="81"/>
      <c r="F55" s="81"/>
      <c r="G55" s="81"/>
      <c r="H55" s="81"/>
      <c r="I55" s="83"/>
      <c r="J55" s="81"/>
      <c r="K55" s="81"/>
      <c r="L55" s="52"/>
      <c r="M55" s="43"/>
      <c r="N55" s="44"/>
      <c r="T55" s="53"/>
      <c r="U55" s="43"/>
      <c r="V55" s="44"/>
      <c r="X55" s="43"/>
    </row>
    <row r="56" spans="1:24" ht="15.75" x14ac:dyDescent="0.25">
      <c r="B56" s="115"/>
      <c r="C56" s="112"/>
      <c r="D56" s="82"/>
      <c r="E56" s="81"/>
      <c r="F56" s="81"/>
      <c r="G56" s="81"/>
      <c r="H56" s="81"/>
      <c r="I56" s="83"/>
      <c r="J56" s="81"/>
      <c r="K56" s="81"/>
      <c r="L56" s="52"/>
      <c r="M56" s="43"/>
      <c r="N56" s="44"/>
      <c r="T56" s="53"/>
      <c r="U56" s="43"/>
      <c r="V56" s="44"/>
      <c r="X56" s="43"/>
    </row>
    <row r="57" spans="1:24" ht="15.75" x14ac:dyDescent="0.25">
      <c r="B57" s="115"/>
      <c r="C57" s="112"/>
      <c r="E57" s="81"/>
      <c r="F57" s="133" t="s">
        <v>23</v>
      </c>
      <c r="G57" s="134"/>
      <c r="H57" s="84">
        <f>AVERAGE(H19:H54)</f>
        <v>4.3283591708694552E-3</v>
      </c>
      <c r="I57" s="84">
        <f>AVERAGE(I19:I54)</f>
        <v>4.9612966938640439E-3</v>
      </c>
      <c r="J57" s="84">
        <f>AVERAGE(J19:J54)</f>
        <v>-8.4281455178709659E-4</v>
      </c>
      <c r="K57" s="84">
        <f>AVERAGE(K19:K54)</f>
        <v>2.741625321264277E-3</v>
      </c>
      <c r="L57" s="52"/>
      <c r="M57" s="43"/>
      <c r="N57" s="44"/>
      <c r="T57" s="53"/>
      <c r="U57" s="43"/>
      <c r="V57" s="44"/>
      <c r="X57" s="43"/>
    </row>
    <row r="58" spans="1:24" ht="15.75" x14ac:dyDescent="0.25">
      <c r="B58" s="115"/>
      <c r="C58" s="112"/>
      <c r="E58" s="81"/>
      <c r="F58" s="133" t="s">
        <v>24</v>
      </c>
      <c r="G58" s="134"/>
      <c r="H58" s="84">
        <f>(1+H57)^(12)-1</f>
        <v>5.3194814650319389E-2</v>
      </c>
      <c r="I58" s="84">
        <f>(1+I57)^(12)-1</f>
        <v>6.118728363576631E-2</v>
      </c>
      <c r="J58" s="84">
        <f t="shared" ref="J58:K58" si="3">(1+J57)^(12)-1</f>
        <v>-1.006702388168379E-2</v>
      </c>
      <c r="K58" s="84">
        <f t="shared" si="3"/>
        <v>3.3400155204804882E-2</v>
      </c>
      <c r="L58" s="52"/>
      <c r="M58" s="43"/>
      <c r="N58" s="44"/>
      <c r="T58" s="53"/>
      <c r="U58" s="43"/>
      <c r="V58" s="44"/>
      <c r="X58" s="43"/>
    </row>
    <row r="59" spans="1:24" ht="15.75" x14ac:dyDescent="0.25">
      <c r="B59" s="115"/>
      <c r="C59" s="112"/>
      <c r="D59" s="54"/>
      <c r="E59" s="72"/>
      <c r="F59" s="104"/>
      <c r="G59" s="73"/>
      <c r="H59" s="73"/>
      <c r="I59" s="73"/>
      <c r="J59" s="81"/>
      <c r="K59" s="58"/>
      <c r="M59" s="43"/>
      <c r="O59" s="44"/>
      <c r="P59" s="44"/>
      <c r="S59" s="44"/>
      <c r="T59" s="43"/>
      <c r="U59" s="43"/>
      <c r="X59" s="43"/>
    </row>
    <row r="60" spans="1:24" ht="15.75" x14ac:dyDescent="0.25">
      <c r="B60" s="115"/>
      <c r="C60" s="112"/>
      <c r="D60" s="136" t="s">
        <v>10</v>
      </c>
      <c r="E60" s="137"/>
      <c r="F60" s="85">
        <f>(1+AVERAGE(G19:G54))^12-1</f>
        <v>1.7993043791879382E-2</v>
      </c>
      <c r="G60" s="55"/>
      <c r="H60" s="57"/>
      <c r="I60" s="53"/>
      <c r="J60" s="81"/>
      <c r="K60" s="58"/>
      <c r="M60" s="43"/>
      <c r="O60" s="44"/>
      <c r="P60" s="44"/>
      <c r="S60" s="44"/>
      <c r="T60" s="43"/>
      <c r="U60" s="43"/>
      <c r="X60" s="43"/>
    </row>
    <row r="61" spans="1:24" ht="15.75" x14ac:dyDescent="0.25">
      <c r="B61" s="115"/>
      <c r="C61" s="112"/>
      <c r="D61" s="82"/>
      <c r="E61" s="81"/>
      <c r="F61" s="81"/>
      <c r="G61" s="81"/>
      <c r="H61" s="81"/>
      <c r="I61" s="50"/>
      <c r="J61" s="81"/>
      <c r="K61" s="52"/>
      <c r="L61" s="44"/>
      <c r="M61" s="43"/>
      <c r="R61" s="53"/>
      <c r="U61" s="43"/>
      <c r="X61" s="43"/>
    </row>
    <row r="62" spans="1:24" ht="15.75" x14ac:dyDescent="0.25">
      <c r="B62" s="115"/>
      <c r="C62" s="112"/>
      <c r="D62" s="56"/>
      <c r="E62" s="44"/>
      <c r="F62" s="44"/>
      <c r="G62" s="44"/>
      <c r="K62" s="44"/>
      <c r="M62" s="43"/>
      <c r="O62" s="44"/>
      <c r="P62" s="44"/>
      <c r="S62" s="44"/>
      <c r="T62" s="43"/>
      <c r="U62" s="43"/>
      <c r="X62" s="43"/>
    </row>
    <row r="63" spans="1:24" ht="15" customHeight="1" x14ac:dyDescent="0.25">
      <c r="A63" s="11"/>
      <c r="B63" s="115"/>
      <c r="C63" s="113"/>
      <c r="D63" s="138" t="s">
        <v>5</v>
      </c>
      <c r="E63" s="138"/>
      <c r="F63" s="138"/>
      <c r="G63" s="138"/>
      <c r="H63" s="65"/>
      <c r="I63" s="65"/>
      <c r="J63" s="65"/>
      <c r="K63" s="45"/>
      <c r="L63" s="46"/>
    </row>
    <row r="64" spans="1:24" s="58" customFormat="1" ht="16.5" customHeight="1" x14ac:dyDescent="0.25">
      <c r="A64" s="8"/>
      <c r="B64" s="115"/>
      <c r="C64" s="112"/>
      <c r="D64" s="4"/>
      <c r="E64" s="4"/>
      <c r="F64" s="4"/>
      <c r="G64" s="4"/>
      <c r="H64" s="4"/>
      <c r="I64" s="4"/>
      <c r="J64" s="4"/>
      <c r="K64" s="77"/>
      <c r="L64" s="78"/>
      <c r="M64" s="79"/>
      <c r="T64" s="79"/>
      <c r="U64" s="79"/>
      <c r="X64" s="79"/>
    </row>
    <row r="65" spans="1:24" s="58" customFormat="1" ht="16.5" customHeight="1" x14ac:dyDescent="0.25">
      <c r="A65" s="8"/>
      <c r="B65" s="115"/>
      <c r="C65" s="112"/>
      <c r="D65" s="80" t="s">
        <v>1</v>
      </c>
      <c r="E65" s="4"/>
      <c r="F65" s="4"/>
      <c r="G65" s="4"/>
      <c r="H65" s="4"/>
      <c r="I65" s="4"/>
      <c r="J65" s="4"/>
      <c r="K65" s="77"/>
      <c r="L65" s="78"/>
      <c r="M65" s="79"/>
      <c r="T65" s="79"/>
      <c r="U65" s="79"/>
      <c r="X65" s="79"/>
    </row>
    <row r="66" spans="1:24" s="58" customFormat="1" ht="16.5" customHeight="1" x14ac:dyDescent="0.25">
      <c r="A66" s="8"/>
      <c r="B66" s="115"/>
      <c r="C66" s="112"/>
      <c r="D66" s="4"/>
      <c r="E66" s="4"/>
      <c r="F66" s="4"/>
      <c r="G66" s="4"/>
      <c r="H66" s="4"/>
      <c r="I66" s="4"/>
      <c r="J66" s="4"/>
      <c r="K66" s="77"/>
      <c r="L66" s="78"/>
      <c r="M66" s="79"/>
      <c r="T66" s="79"/>
      <c r="U66" s="79"/>
      <c r="X66" s="79"/>
    </row>
    <row r="67" spans="1:24" s="58" customFormat="1" ht="15.75" x14ac:dyDescent="0.25">
      <c r="A67" s="8"/>
      <c r="B67" s="115"/>
      <c r="C67" s="112"/>
      <c r="D67" s="139" t="s">
        <v>31</v>
      </c>
      <c r="E67" s="139"/>
      <c r="F67" s="139"/>
      <c r="G67" s="139"/>
      <c r="H67" s="139"/>
      <c r="I67" s="139"/>
      <c r="J67" s="139"/>
      <c r="K67" s="139"/>
      <c r="L67" s="78"/>
      <c r="M67" s="79"/>
      <c r="T67" s="79"/>
      <c r="U67" s="79"/>
      <c r="X67" s="79"/>
    </row>
    <row r="68" spans="1:24" s="58" customFormat="1" ht="41.25" customHeight="1" x14ac:dyDescent="0.25">
      <c r="A68" s="8"/>
      <c r="B68" s="115"/>
      <c r="C68" s="112"/>
      <c r="D68" s="139"/>
      <c r="E68" s="139"/>
      <c r="F68" s="139"/>
      <c r="G68" s="139"/>
      <c r="H68" s="139"/>
      <c r="I68" s="139"/>
      <c r="J68" s="139"/>
      <c r="K68" s="139"/>
      <c r="L68" s="78"/>
      <c r="M68" s="79"/>
      <c r="T68" s="79"/>
      <c r="U68" s="79"/>
      <c r="X68" s="79"/>
    </row>
    <row r="69" spans="1:24" s="58" customFormat="1" ht="16.5" customHeight="1" x14ac:dyDescent="0.25">
      <c r="A69" s="8"/>
      <c r="B69" s="115"/>
      <c r="C69" s="112"/>
      <c r="D69" s="80"/>
      <c r="E69" s="80"/>
      <c r="F69" s="80"/>
      <c r="G69" s="80"/>
      <c r="H69" s="80"/>
      <c r="I69" s="80"/>
      <c r="J69" s="80"/>
      <c r="K69" s="77"/>
      <c r="L69" s="78"/>
      <c r="M69" s="79"/>
      <c r="T69" s="79"/>
      <c r="U69" s="79"/>
      <c r="X69" s="79"/>
    </row>
    <row r="70" spans="1:24" ht="18" x14ac:dyDescent="0.35">
      <c r="B70" s="115"/>
      <c r="C70" s="112"/>
      <c r="D70" s="66"/>
      <c r="E70" s="66"/>
      <c r="F70" s="75" t="s">
        <v>2</v>
      </c>
      <c r="G70" s="66"/>
      <c r="H70" s="66"/>
      <c r="I70" s="66"/>
      <c r="J70" s="17"/>
      <c r="K70" s="17"/>
      <c r="M70" s="43"/>
      <c r="O70" s="44"/>
      <c r="P70" s="44"/>
      <c r="S70" s="44"/>
      <c r="T70" s="43"/>
      <c r="U70" s="43"/>
      <c r="X70" s="43"/>
    </row>
    <row r="71" spans="1:24" ht="18" x14ac:dyDescent="0.35">
      <c r="B71" s="115"/>
      <c r="C71" s="112"/>
      <c r="D71" s="129" t="s">
        <v>25</v>
      </c>
      <c r="E71" s="130"/>
      <c r="F71" s="86">
        <f>_xlfn.COVARIANCE.S(F19:F54,I19:I54)/_xlfn.VAR.S(I19:I54)</f>
        <v>0.39420655818521111</v>
      </c>
      <c r="G71" s="117"/>
      <c r="H71" s="66"/>
      <c r="I71" s="66"/>
      <c r="J71" s="17"/>
      <c r="K71" s="17"/>
      <c r="M71" s="43"/>
      <c r="O71" s="44"/>
      <c r="P71" s="44"/>
      <c r="S71" s="44"/>
      <c r="T71" s="43"/>
      <c r="U71" s="43"/>
      <c r="X71" s="43"/>
    </row>
    <row r="72" spans="1:24" ht="15.75" x14ac:dyDescent="0.25">
      <c r="B72" s="115"/>
      <c r="C72" s="112"/>
      <c r="D72" s="71"/>
      <c r="E72" s="74"/>
      <c r="F72" s="74"/>
      <c r="G72" s="117"/>
      <c r="H72" s="66"/>
      <c r="I72" s="66"/>
      <c r="J72" s="17"/>
      <c r="K72" s="17"/>
      <c r="M72" s="43"/>
      <c r="O72" s="44"/>
      <c r="P72" s="44"/>
      <c r="S72" s="44"/>
      <c r="T72" s="43"/>
      <c r="U72" s="43"/>
      <c r="X72" s="43"/>
    </row>
    <row r="73" spans="1:24" ht="18" x14ac:dyDescent="0.35">
      <c r="B73" s="115"/>
      <c r="C73" s="112"/>
      <c r="F73" s="75" t="s">
        <v>3</v>
      </c>
      <c r="G73" s="118"/>
      <c r="H73" s="66"/>
      <c r="I73" s="66"/>
      <c r="J73" s="17"/>
      <c r="K73" s="17"/>
      <c r="M73" s="43"/>
      <c r="O73" s="44"/>
      <c r="P73" s="44"/>
      <c r="S73" s="44"/>
      <c r="T73" s="43"/>
      <c r="U73" s="43"/>
      <c r="X73" s="43"/>
    </row>
    <row r="74" spans="1:24" ht="18" x14ac:dyDescent="0.35">
      <c r="B74" s="115"/>
      <c r="C74" s="112"/>
      <c r="D74" s="129" t="s">
        <v>26</v>
      </c>
      <c r="E74" s="130"/>
      <c r="F74" s="86">
        <f>_xlfn.COVARIANCE.S(F19:F54,J19:J54)/_xlfn.VAR.S(J19:J54)</f>
        <v>-0.34351514041376657</v>
      </c>
      <c r="G74" s="117"/>
      <c r="H74" s="66"/>
      <c r="I74" s="66"/>
      <c r="J74" s="17"/>
      <c r="K74" s="17"/>
      <c r="M74" s="43"/>
      <c r="O74" s="44"/>
      <c r="P74" s="44"/>
      <c r="S74" s="44"/>
      <c r="T74" s="43"/>
      <c r="U74" s="43"/>
      <c r="X74" s="43"/>
    </row>
    <row r="75" spans="1:24" ht="15.75" x14ac:dyDescent="0.25">
      <c r="B75" s="115"/>
      <c r="C75" s="112"/>
      <c r="D75" s="71"/>
      <c r="E75" s="74"/>
      <c r="F75" s="74"/>
      <c r="G75" s="109"/>
      <c r="H75" s="66"/>
      <c r="I75" s="66"/>
      <c r="J75" s="17"/>
      <c r="K75" s="17"/>
      <c r="M75" s="43"/>
      <c r="O75" s="44"/>
      <c r="P75" s="44"/>
      <c r="S75" s="44"/>
      <c r="T75" s="43"/>
      <c r="U75" s="43"/>
      <c r="X75" s="43"/>
    </row>
    <row r="76" spans="1:24" ht="18" x14ac:dyDescent="0.35">
      <c r="B76" s="115"/>
      <c r="C76" s="112"/>
      <c r="F76" s="75" t="s">
        <v>4</v>
      </c>
      <c r="G76" s="109"/>
      <c r="H76" s="66"/>
      <c r="I76" s="66"/>
      <c r="J76" s="17"/>
      <c r="K76" s="17"/>
      <c r="M76" s="43"/>
      <c r="O76" s="44"/>
      <c r="P76" s="44"/>
      <c r="S76" s="44"/>
      <c r="T76" s="43"/>
      <c r="U76" s="43"/>
      <c r="X76" s="43"/>
    </row>
    <row r="77" spans="1:24" ht="18" x14ac:dyDescent="0.35">
      <c r="B77" s="115"/>
      <c r="C77" s="112"/>
      <c r="D77" s="129" t="s">
        <v>27</v>
      </c>
      <c r="E77" s="130"/>
      <c r="F77" s="86">
        <f>_xlfn.COVARIANCE.S(F19:F54,K19:K54)/_xlfn.VAR.S(K19:K54)</f>
        <v>0.4956351792179291</v>
      </c>
      <c r="G77" s="117"/>
      <c r="H77" s="66"/>
      <c r="I77" s="66"/>
      <c r="J77" s="17"/>
      <c r="K77" s="17"/>
      <c r="M77" s="43"/>
      <c r="O77" s="44"/>
      <c r="P77" s="44"/>
      <c r="S77" s="44"/>
      <c r="T77" s="43"/>
      <c r="U77" s="43"/>
      <c r="X77" s="43"/>
    </row>
    <row r="78" spans="1:24" ht="15.75" x14ac:dyDescent="0.25">
      <c r="B78" s="115"/>
      <c r="C78" s="112"/>
      <c r="D78" s="71"/>
      <c r="E78" s="74"/>
      <c r="F78" s="76"/>
      <c r="G78" s="109"/>
      <c r="H78" s="66"/>
      <c r="I78" s="66"/>
      <c r="J78" s="17"/>
      <c r="K78" s="17"/>
      <c r="M78" s="43"/>
      <c r="O78" s="44"/>
      <c r="P78" s="44"/>
      <c r="S78" s="44"/>
      <c r="T78" s="43"/>
      <c r="U78" s="43"/>
      <c r="X78" s="43"/>
    </row>
    <row r="79" spans="1:24" ht="15.75" x14ac:dyDescent="0.25">
      <c r="B79" s="115"/>
      <c r="C79" s="112"/>
      <c r="D79" s="71"/>
      <c r="E79" s="74"/>
      <c r="F79" s="76"/>
      <c r="G79" s="66"/>
      <c r="H79" s="66"/>
      <c r="I79" s="66"/>
      <c r="J79" s="17"/>
      <c r="K79" s="17"/>
      <c r="M79" s="43"/>
      <c r="O79" s="44"/>
      <c r="P79" s="44"/>
      <c r="S79" s="44"/>
      <c r="T79" s="43"/>
      <c r="U79" s="43"/>
      <c r="X79" s="43"/>
    </row>
    <row r="80" spans="1:24" ht="15" customHeight="1" x14ac:dyDescent="0.25">
      <c r="B80" s="115"/>
      <c r="C80" s="112"/>
      <c r="D80" s="56"/>
      <c r="E80" s="44"/>
      <c r="F80" s="44"/>
      <c r="G80" s="44"/>
      <c r="K80" s="44"/>
      <c r="M80" s="43"/>
      <c r="O80" s="44"/>
      <c r="P80" s="44"/>
      <c r="S80" s="44"/>
      <c r="T80" s="43"/>
      <c r="U80" s="43"/>
      <c r="X80" s="43"/>
    </row>
    <row r="81" spans="1:104" s="2" customFormat="1" x14ac:dyDescent="0.25">
      <c r="D81" s="59" t="s">
        <v>19</v>
      </c>
      <c r="E81" s="60"/>
      <c r="F81" s="61"/>
      <c r="G81" s="61"/>
      <c r="H81" s="61"/>
      <c r="I81" s="61"/>
      <c r="J81" s="61"/>
      <c r="K81" s="60"/>
    </row>
    <row r="82" spans="1:104" s="2" customFormat="1" x14ac:dyDescent="0.25">
      <c r="D82" s="62"/>
      <c r="E82" s="62"/>
      <c r="F82" s="62"/>
      <c r="G82" s="62"/>
      <c r="H82" s="62"/>
      <c r="I82" s="62"/>
      <c r="J82" s="62"/>
      <c r="K82" s="62"/>
      <c r="L82" s="62"/>
      <c r="M82" s="62"/>
      <c r="N82" s="62"/>
    </row>
    <row r="83" spans="1:104" s="3" customFormat="1" x14ac:dyDescent="0.25">
      <c r="A83" s="63"/>
      <c r="B83" s="63"/>
      <c r="C83" s="63"/>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64"/>
      <c r="BT83" s="64"/>
      <c r="BU83" s="64"/>
      <c r="BV83" s="64"/>
      <c r="BW83" s="64"/>
      <c r="BX83" s="64"/>
      <c r="BY83" s="64"/>
      <c r="BZ83" s="64"/>
      <c r="CA83" s="64"/>
      <c r="CB83" s="64"/>
      <c r="CC83" s="64"/>
      <c r="CD83" s="64"/>
      <c r="CE83" s="64"/>
      <c r="CF83" s="64"/>
      <c r="CG83" s="64"/>
      <c r="CH83" s="64"/>
      <c r="CI83" s="64"/>
      <c r="CJ83" s="64"/>
      <c r="CK83" s="64"/>
      <c r="CL83" s="64"/>
      <c r="CM83" s="64"/>
      <c r="CN83" s="64"/>
      <c r="CO83" s="64"/>
      <c r="CP83" s="64"/>
      <c r="CQ83" s="64"/>
      <c r="CR83" s="64"/>
      <c r="CS83" s="64"/>
      <c r="CT83" s="64"/>
      <c r="CU83" s="64"/>
      <c r="CV83" s="64"/>
      <c r="CW83" s="64"/>
      <c r="CX83" s="64"/>
      <c r="CY83" s="64"/>
      <c r="CZ83" s="64"/>
    </row>
    <row r="84" spans="1:104" s="62" customFormat="1" x14ac:dyDescent="0.25">
      <c r="A84" s="63"/>
      <c r="B84" s="63"/>
      <c r="C84" s="63"/>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c r="BS84" s="64"/>
      <c r="BT84" s="64"/>
      <c r="BU84" s="64"/>
      <c r="BV84" s="64"/>
      <c r="BW84" s="64"/>
      <c r="BX84" s="64"/>
      <c r="BY84" s="64"/>
      <c r="BZ84" s="64"/>
      <c r="CA84" s="64"/>
      <c r="CB84" s="64"/>
      <c r="CC84" s="64"/>
      <c r="CD84" s="64"/>
      <c r="CE84" s="64"/>
      <c r="CF84" s="64"/>
      <c r="CG84" s="64"/>
      <c r="CH84" s="64"/>
      <c r="CI84" s="64"/>
      <c r="CJ84" s="64"/>
      <c r="CK84" s="64"/>
      <c r="CL84" s="64"/>
      <c r="CM84" s="64"/>
      <c r="CN84" s="64"/>
      <c r="CO84" s="64"/>
      <c r="CP84" s="64"/>
      <c r="CQ84" s="64"/>
      <c r="CR84" s="64"/>
      <c r="CS84" s="64"/>
      <c r="CT84" s="64"/>
      <c r="CU84" s="64"/>
      <c r="CV84" s="64"/>
      <c r="CW84" s="64"/>
      <c r="CX84" s="64"/>
      <c r="CY84" s="64"/>
      <c r="CZ84" s="64"/>
    </row>
    <row r="85" spans="1:104" s="64" customFormat="1" x14ac:dyDescent="0.25">
      <c r="A85" s="63"/>
      <c r="B85" s="63"/>
      <c r="C85" s="63"/>
    </row>
    <row r="86" spans="1:104" s="64" customFormat="1" x14ac:dyDescent="0.25">
      <c r="A86" s="63"/>
      <c r="B86" s="63"/>
      <c r="C86" s="63"/>
    </row>
    <row r="87" spans="1:104" s="64" customFormat="1" x14ac:dyDescent="0.25">
      <c r="A87" s="63"/>
      <c r="B87" s="63"/>
      <c r="C87" s="63"/>
    </row>
    <row r="88" spans="1:104" s="64" customFormat="1" x14ac:dyDescent="0.25">
      <c r="A88" s="63"/>
      <c r="B88" s="63"/>
      <c r="C88" s="63"/>
    </row>
    <row r="89" spans="1:104" s="64" customFormat="1" x14ac:dyDescent="0.25">
      <c r="A89" s="63"/>
      <c r="B89" s="63"/>
      <c r="C89" s="63"/>
    </row>
    <row r="90" spans="1:104" s="64" customFormat="1" x14ac:dyDescent="0.25">
      <c r="A90" s="63"/>
      <c r="B90" s="63"/>
      <c r="C90" s="63"/>
    </row>
    <row r="91" spans="1:104" s="64" customFormat="1" x14ac:dyDescent="0.25">
      <c r="A91" s="63"/>
      <c r="B91" s="63"/>
      <c r="C91" s="63"/>
    </row>
    <row r="92" spans="1:104" s="64" customFormat="1" x14ac:dyDescent="0.25">
      <c r="A92" s="63"/>
      <c r="B92" s="63"/>
      <c r="C92" s="63"/>
    </row>
    <row r="93" spans="1:104" s="64" customFormat="1" x14ac:dyDescent="0.25">
      <c r="A93" s="63"/>
      <c r="B93" s="63"/>
      <c r="C93" s="63"/>
    </row>
    <row r="94" spans="1:104" s="64" customFormat="1" x14ac:dyDescent="0.25">
      <c r="A94" s="63"/>
      <c r="B94" s="63"/>
      <c r="C94" s="63"/>
    </row>
    <row r="95" spans="1:104" s="64" customFormat="1" x14ac:dyDescent="0.25">
      <c r="A95" s="63"/>
      <c r="B95" s="63"/>
      <c r="C95" s="63"/>
    </row>
    <row r="96" spans="1:104" s="64" customFormat="1" x14ac:dyDescent="0.25">
      <c r="A96" s="63"/>
      <c r="B96" s="63"/>
      <c r="C96" s="63"/>
    </row>
    <row r="97" spans="1:3" s="64" customFormat="1" x14ac:dyDescent="0.25">
      <c r="A97" s="63"/>
      <c r="B97" s="63"/>
      <c r="C97" s="63"/>
    </row>
    <row r="98" spans="1:3" s="64" customFormat="1" x14ac:dyDescent="0.25">
      <c r="A98" s="63"/>
      <c r="B98" s="63"/>
      <c r="C98" s="63"/>
    </row>
    <row r="99" spans="1:3" s="64" customFormat="1" x14ac:dyDescent="0.25">
      <c r="A99" s="63"/>
      <c r="B99" s="63"/>
      <c r="C99" s="63"/>
    </row>
    <row r="100" spans="1:3" s="64" customFormat="1" x14ac:dyDescent="0.25">
      <c r="A100" s="63"/>
      <c r="B100" s="63"/>
      <c r="C100" s="63"/>
    </row>
    <row r="101" spans="1:3" s="64" customFormat="1" x14ac:dyDescent="0.25">
      <c r="A101" s="63"/>
      <c r="B101" s="63"/>
      <c r="C101" s="63"/>
    </row>
    <row r="102" spans="1:3" s="64" customFormat="1" x14ac:dyDescent="0.25">
      <c r="A102" s="63"/>
      <c r="B102" s="63"/>
      <c r="C102" s="63"/>
    </row>
    <row r="103" spans="1:3" s="64" customFormat="1" x14ac:dyDescent="0.25">
      <c r="A103" s="63"/>
      <c r="B103" s="63"/>
      <c r="C103" s="63"/>
    </row>
    <row r="104" spans="1:3" s="64" customFormat="1" x14ac:dyDescent="0.25">
      <c r="A104" s="63"/>
      <c r="B104" s="63"/>
      <c r="C104" s="63"/>
    </row>
    <row r="105" spans="1:3" s="64" customFormat="1" x14ac:dyDescent="0.25">
      <c r="A105" s="63"/>
      <c r="B105" s="63"/>
      <c r="C105" s="63"/>
    </row>
    <row r="106" spans="1:3" s="64" customFormat="1" x14ac:dyDescent="0.25">
      <c r="A106" s="63"/>
      <c r="B106" s="63"/>
      <c r="C106" s="63"/>
    </row>
    <row r="107" spans="1:3" s="64" customFormat="1" x14ac:dyDescent="0.25">
      <c r="A107" s="63"/>
      <c r="B107" s="63"/>
      <c r="C107" s="63"/>
    </row>
    <row r="108" spans="1:3" s="64" customFormat="1" x14ac:dyDescent="0.25">
      <c r="A108" s="63"/>
      <c r="B108" s="63"/>
      <c r="C108" s="63"/>
    </row>
    <row r="109" spans="1:3" s="64" customFormat="1" x14ac:dyDescent="0.25">
      <c r="A109" s="63"/>
      <c r="B109" s="63"/>
      <c r="C109" s="63"/>
    </row>
    <row r="110" spans="1:3" s="64" customFormat="1" x14ac:dyDescent="0.25">
      <c r="A110" s="63"/>
      <c r="B110" s="63"/>
      <c r="C110" s="63"/>
    </row>
    <row r="111" spans="1:3" s="64" customFormat="1" x14ac:dyDescent="0.25">
      <c r="A111" s="63"/>
      <c r="B111" s="63"/>
      <c r="C111" s="63"/>
    </row>
    <row r="112" spans="1:3" s="64" customFormat="1" x14ac:dyDescent="0.25">
      <c r="A112" s="63"/>
      <c r="B112" s="63"/>
      <c r="C112" s="63"/>
    </row>
    <row r="113" spans="1:3" s="64" customFormat="1" x14ac:dyDescent="0.25">
      <c r="A113" s="63"/>
      <c r="B113" s="63"/>
      <c r="C113" s="63"/>
    </row>
    <row r="114" spans="1:3" s="64" customFormat="1" x14ac:dyDescent="0.25">
      <c r="A114" s="63"/>
      <c r="B114" s="63"/>
      <c r="C114" s="63"/>
    </row>
    <row r="115" spans="1:3" s="64" customFormat="1" x14ac:dyDescent="0.25">
      <c r="A115" s="63"/>
      <c r="B115" s="63"/>
      <c r="C115" s="63"/>
    </row>
    <row r="116" spans="1:3" s="64" customFormat="1" x14ac:dyDescent="0.25">
      <c r="A116" s="63"/>
      <c r="B116" s="63"/>
      <c r="C116" s="63"/>
    </row>
    <row r="117" spans="1:3" s="64" customFormat="1" x14ac:dyDescent="0.25">
      <c r="A117" s="63"/>
      <c r="B117" s="63"/>
      <c r="C117" s="63"/>
    </row>
    <row r="118" spans="1:3" s="64" customFormat="1" x14ac:dyDescent="0.25">
      <c r="A118" s="63"/>
      <c r="B118" s="63"/>
      <c r="C118" s="63"/>
    </row>
    <row r="119" spans="1:3" s="64" customFormat="1" x14ac:dyDescent="0.25">
      <c r="A119" s="63"/>
      <c r="B119" s="63"/>
      <c r="C119" s="63"/>
    </row>
    <row r="120" spans="1:3" s="64" customFormat="1" x14ac:dyDescent="0.25">
      <c r="A120" s="63"/>
      <c r="B120" s="63"/>
      <c r="C120" s="63"/>
    </row>
    <row r="121" spans="1:3" s="64" customFormat="1" x14ac:dyDescent="0.25">
      <c r="A121" s="63"/>
      <c r="B121" s="63"/>
      <c r="C121" s="63"/>
    </row>
    <row r="122" spans="1:3" s="64" customFormat="1" x14ac:dyDescent="0.25">
      <c r="A122" s="63"/>
      <c r="B122" s="63"/>
      <c r="C122" s="63"/>
    </row>
    <row r="123" spans="1:3" s="64" customFormat="1" x14ac:dyDescent="0.25">
      <c r="A123" s="63"/>
      <c r="B123" s="63"/>
      <c r="C123" s="63"/>
    </row>
    <row r="124" spans="1:3" s="64" customFormat="1" x14ac:dyDescent="0.25">
      <c r="A124" s="63"/>
      <c r="B124" s="63"/>
      <c r="C124" s="63"/>
    </row>
    <row r="125" spans="1:3" s="64" customFormat="1" x14ac:dyDescent="0.25">
      <c r="A125" s="63"/>
      <c r="B125" s="63"/>
      <c r="C125" s="63"/>
    </row>
    <row r="126" spans="1:3" s="64" customFormat="1" x14ac:dyDescent="0.25">
      <c r="A126" s="63"/>
      <c r="B126" s="63"/>
      <c r="C126" s="63"/>
    </row>
    <row r="127" spans="1:3" s="64" customFormat="1" x14ac:dyDescent="0.25">
      <c r="A127" s="63"/>
      <c r="B127" s="63"/>
      <c r="C127" s="63"/>
    </row>
    <row r="128" spans="1:3" s="64" customFormat="1" x14ac:dyDescent="0.25">
      <c r="A128" s="63"/>
      <c r="B128" s="63"/>
      <c r="C128" s="63"/>
    </row>
    <row r="129" spans="1:3" s="64" customFormat="1" x14ac:dyDescent="0.25">
      <c r="A129" s="63"/>
      <c r="B129" s="63"/>
      <c r="C129" s="63"/>
    </row>
    <row r="130" spans="1:3" s="64" customFormat="1" x14ac:dyDescent="0.25">
      <c r="A130" s="63"/>
      <c r="B130" s="63"/>
      <c r="C130" s="63"/>
    </row>
    <row r="131" spans="1:3" s="64" customFormat="1" x14ac:dyDescent="0.25">
      <c r="A131" s="63"/>
      <c r="B131" s="63"/>
      <c r="C131" s="63"/>
    </row>
    <row r="132" spans="1:3" s="64" customFormat="1" x14ac:dyDescent="0.25">
      <c r="A132" s="63"/>
      <c r="B132" s="63"/>
      <c r="C132" s="63"/>
    </row>
    <row r="133" spans="1:3" s="64" customFormat="1" x14ac:dyDescent="0.25">
      <c r="A133" s="63"/>
      <c r="B133" s="63"/>
      <c r="C133" s="63"/>
    </row>
    <row r="134" spans="1:3" s="64" customFormat="1" x14ac:dyDescent="0.25">
      <c r="A134" s="63"/>
      <c r="B134" s="63"/>
      <c r="C134" s="63"/>
    </row>
    <row r="135" spans="1:3" s="64" customFormat="1" x14ac:dyDescent="0.25">
      <c r="A135" s="63"/>
      <c r="B135" s="63"/>
      <c r="C135" s="63"/>
    </row>
    <row r="136" spans="1:3" s="64" customFormat="1" x14ac:dyDescent="0.25">
      <c r="A136" s="63"/>
      <c r="B136" s="63"/>
      <c r="C136" s="63"/>
    </row>
    <row r="137" spans="1:3" s="64" customFormat="1" x14ac:dyDescent="0.25">
      <c r="A137" s="63"/>
      <c r="B137" s="63"/>
      <c r="C137" s="63"/>
    </row>
    <row r="138" spans="1:3" s="64" customFormat="1" x14ac:dyDescent="0.25">
      <c r="A138" s="63"/>
      <c r="B138" s="63"/>
      <c r="C138" s="63"/>
    </row>
    <row r="139" spans="1:3" s="64" customFormat="1" x14ac:dyDescent="0.25">
      <c r="A139" s="63"/>
      <c r="B139" s="63"/>
      <c r="C139" s="63"/>
    </row>
    <row r="140" spans="1:3" s="64" customFormat="1" x14ac:dyDescent="0.25">
      <c r="A140" s="63"/>
      <c r="B140" s="63"/>
      <c r="C140" s="63"/>
    </row>
    <row r="141" spans="1:3" s="64" customFormat="1" x14ac:dyDescent="0.25">
      <c r="A141" s="63"/>
      <c r="B141" s="63"/>
      <c r="C141" s="63"/>
    </row>
    <row r="142" spans="1:3" s="64" customFormat="1" x14ac:dyDescent="0.25">
      <c r="A142" s="63"/>
      <c r="B142" s="63"/>
      <c r="C142" s="63"/>
    </row>
    <row r="143" spans="1:3" s="64" customFormat="1" x14ac:dyDescent="0.25">
      <c r="A143" s="63"/>
      <c r="B143" s="63"/>
      <c r="C143" s="63"/>
    </row>
    <row r="144" spans="1:3" s="64" customFormat="1" x14ac:dyDescent="0.25">
      <c r="A144" s="63"/>
      <c r="B144" s="63"/>
      <c r="C144" s="63"/>
    </row>
    <row r="145" spans="1:3" s="64" customFormat="1" x14ac:dyDescent="0.25">
      <c r="A145" s="63"/>
      <c r="B145" s="63"/>
      <c r="C145" s="63"/>
    </row>
    <row r="146" spans="1:3" s="64" customFormat="1" x14ac:dyDescent="0.25">
      <c r="A146" s="63"/>
      <c r="B146" s="63"/>
      <c r="C146" s="63"/>
    </row>
    <row r="147" spans="1:3" s="64" customFormat="1" x14ac:dyDescent="0.25">
      <c r="A147" s="63"/>
      <c r="B147" s="63"/>
      <c r="C147" s="63"/>
    </row>
    <row r="148" spans="1:3" s="64" customFormat="1" x14ac:dyDescent="0.25">
      <c r="A148" s="63"/>
      <c r="B148" s="63"/>
      <c r="C148" s="63"/>
    </row>
    <row r="149" spans="1:3" s="64" customFormat="1" x14ac:dyDescent="0.25">
      <c r="A149" s="63"/>
      <c r="B149" s="63"/>
      <c r="C149" s="63"/>
    </row>
    <row r="150" spans="1:3" s="64" customFormat="1" x14ac:dyDescent="0.25">
      <c r="A150" s="63"/>
      <c r="B150" s="63"/>
      <c r="C150" s="63"/>
    </row>
    <row r="151" spans="1:3" s="64" customFormat="1" x14ac:dyDescent="0.25">
      <c r="A151" s="63"/>
      <c r="B151" s="63"/>
      <c r="C151" s="63"/>
    </row>
    <row r="152" spans="1:3" s="64" customFormat="1" x14ac:dyDescent="0.25">
      <c r="A152" s="63"/>
      <c r="B152" s="63"/>
      <c r="C152" s="63"/>
    </row>
    <row r="153" spans="1:3" s="64" customFormat="1" x14ac:dyDescent="0.25">
      <c r="A153" s="63"/>
      <c r="B153" s="63"/>
      <c r="C153" s="63"/>
    </row>
    <row r="154" spans="1:3" s="64" customFormat="1" x14ac:dyDescent="0.25">
      <c r="A154" s="63"/>
      <c r="B154" s="63"/>
      <c r="C154" s="63"/>
    </row>
    <row r="155" spans="1:3" s="64" customFormat="1" x14ac:dyDescent="0.25">
      <c r="A155" s="63"/>
      <c r="B155" s="63"/>
      <c r="C155" s="63"/>
    </row>
    <row r="156" spans="1:3" s="64" customFormat="1" x14ac:dyDescent="0.25">
      <c r="A156" s="63"/>
      <c r="B156" s="63"/>
      <c r="C156" s="63"/>
    </row>
    <row r="157" spans="1:3" s="64" customFormat="1" x14ac:dyDescent="0.25">
      <c r="A157" s="63"/>
      <c r="B157" s="63"/>
      <c r="C157" s="63"/>
    </row>
    <row r="158" spans="1:3" s="64" customFormat="1" x14ac:dyDescent="0.25">
      <c r="A158" s="63"/>
      <c r="B158" s="63"/>
      <c r="C158" s="63"/>
    </row>
    <row r="159" spans="1:3" s="64" customFormat="1" x14ac:dyDescent="0.25">
      <c r="A159" s="63"/>
      <c r="B159" s="63"/>
      <c r="C159" s="63"/>
    </row>
    <row r="160" spans="1:3" s="64" customFormat="1" x14ac:dyDescent="0.25">
      <c r="A160" s="63"/>
      <c r="B160" s="63"/>
      <c r="C160" s="63"/>
    </row>
    <row r="161" spans="1:3" s="64" customFormat="1" x14ac:dyDescent="0.25">
      <c r="A161" s="63"/>
      <c r="B161" s="63"/>
      <c r="C161" s="63"/>
    </row>
    <row r="162" spans="1:3" s="64" customFormat="1" x14ac:dyDescent="0.25">
      <c r="A162" s="63"/>
      <c r="B162" s="63"/>
      <c r="C162" s="63"/>
    </row>
    <row r="163" spans="1:3" s="64" customFormat="1" x14ac:dyDescent="0.25">
      <c r="A163" s="63"/>
      <c r="B163" s="63"/>
      <c r="C163" s="63"/>
    </row>
    <row r="164" spans="1:3" s="64" customFormat="1" x14ac:dyDescent="0.25">
      <c r="A164" s="63"/>
      <c r="B164" s="63"/>
      <c r="C164" s="63"/>
    </row>
    <row r="165" spans="1:3" s="64" customFormat="1" x14ac:dyDescent="0.25">
      <c r="A165" s="63"/>
      <c r="B165" s="63"/>
      <c r="C165" s="63"/>
    </row>
    <row r="166" spans="1:3" s="64" customFormat="1" x14ac:dyDescent="0.25">
      <c r="A166" s="63"/>
      <c r="B166" s="63"/>
      <c r="C166" s="63"/>
    </row>
    <row r="167" spans="1:3" s="64" customFormat="1" x14ac:dyDescent="0.25">
      <c r="A167" s="63"/>
      <c r="B167" s="63"/>
      <c r="C167" s="63"/>
    </row>
    <row r="168" spans="1:3" s="64" customFormat="1" x14ac:dyDescent="0.25">
      <c r="A168" s="63"/>
      <c r="B168" s="63"/>
      <c r="C168" s="63"/>
    </row>
    <row r="169" spans="1:3" s="64" customFormat="1" x14ac:dyDescent="0.25">
      <c r="A169" s="63"/>
      <c r="B169" s="63"/>
      <c r="C169" s="63"/>
    </row>
    <row r="170" spans="1:3" s="64" customFormat="1" x14ac:dyDescent="0.25">
      <c r="A170" s="63"/>
      <c r="B170" s="63"/>
      <c r="C170" s="63"/>
    </row>
    <row r="171" spans="1:3" s="64" customFormat="1" x14ac:dyDescent="0.25">
      <c r="A171" s="63"/>
      <c r="B171" s="63"/>
      <c r="C171" s="63"/>
    </row>
    <row r="172" spans="1:3" s="64" customFormat="1" x14ac:dyDescent="0.25">
      <c r="A172" s="63"/>
      <c r="B172" s="63"/>
      <c r="C172" s="63"/>
    </row>
    <row r="173" spans="1:3" s="64" customFormat="1" x14ac:dyDescent="0.25">
      <c r="A173" s="63"/>
      <c r="B173" s="63"/>
      <c r="C173" s="63"/>
    </row>
    <row r="174" spans="1:3" s="64" customFormat="1" x14ac:dyDescent="0.25">
      <c r="A174" s="63"/>
      <c r="B174" s="63"/>
      <c r="C174" s="63"/>
    </row>
    <row r="175" spans="1:3" s="64" customFormat="1" x14ac:dyDescent="0.25">
      <c r="A175" s="63"/>
      <c r="B175" s="63"/>
      <c r="C175" s="63"/>
    </row>
    <row r="176" spans="1:3" s="64" customFormat="1" x14ac:dyDescent="0.25">
      <c r="A176" s="63"/>
      <c r="B176" s="63"/>
      <c r="C176" s="63"/>
    </row>
    <row r="177" spans="1:3" s="64" customFormat="1" x14ac:dyDescent="0.25">
      <c r="A177" s="63"/>
      <c r="B177" s="63"/>
      <c r="C177" s="63"/>
    </row>
    <row r="178" spans="1:3" s="64" customFormat="1" x14ac:dyDescent="0.25">
      <c r="A178" s="63"/>
      <c r="B178" s="63"/>
      <c r="C178" s="63"/>
    </row>
    <row r="179" spans="1:3" s="64" customFormat="1" x14ac:dyDescent="0.25">
      <c r="A179" s="63"/>
      <c r="B179" s="63"/>
      <c r="C179" s="63"/>
    </row>
    <row r="180" spans="1:3" s="64" customFormat="1" x14ac:dyDescent="0.25">
      <c r="A180" s="63"/>
      <c r="B180" s="63"/>
      <c r="C180" s="63"/>
    </row>
    <row r="181" spans="1:3" s="64" customFormat="1" x14ac:dyDescent="0.25">
      <c r="A181" s="63"/>
      <c r="B181" s="63"/>
      <c r="C181" s="63"/>
    </row>
    <row r="182" spans="1:3" s="64" customFormat="1" x14ac:dyDescent="0.25">
      <c r="A182" s="63"/>
      <c r="B182" s="63"/>
      <c r="C182" s="63"/>
    </row>
    <row r="183" spans="1:3" s="64" customFormat="1" x14ac:dyDescent="0.25">
      <c r="A183" s="63"/>
      <c r="B183" s="63"/>
      <c r="C183" s="63"/>
    </row>
    <row r="184" spans="1:3" s="64" customFormat="1" x14ac:dyDescent="0.25">
      <c r="A184" s="63"/>
      <c r="B184" s="63"/>
      <c r="C184" s="63"/>
    </row>
    <row r="185" spans="1:3" s="64" customFormat="1" x14ac:dyDescent="0.25">
      <c r="A185" s="63"/>
      <c r="B185" s="63"/>
      <c r="C185" s="63"/>
    </row>
    <row r="186" spans="1:3" s="64" customFormat="1" x14ac:dyDescent="0.25">
      <c r="A186" s="63"/>
      <c r="B186" s="63"/>
      <c r="C186" s="63"/>
    </row>
    <row r="187" spans="1:3" s="64" customFormat="1" x14ac:dyDescent="0.25">
      <c r="A187" s="63"/>
      <c r="B187" s="63"/>
      <c r="C187" s="63"/>
    </row>
    <row r="188" spans="1:3" s="64" customFormat="1" x14ac:dyDescent="0.25">
      <c r="A188" s="63"/>
      <c r="B188" s="63"/>
      <c r="C188" s="63"/>
    </row>
    <row r="189" spans="1:3" s="64" customFormat="1" x14ac:dyDescent="0.25">
      <c r="A189" s="63"/>
      <c r="B189" s="63"/>
      <c r="C189" s="63"/>
    </row>
    <row r="190" spans="1:3" s="64" customFormat="1" x14ac:dyDescent="0.25">
      <c r="A190" s="63"/>
      <c r="B190" s="63"/>
      <c r="C190" s="63"/>
    </row>
    <row r="191" spans="1:3" s="64" customFormat="1" x14ac:dyDescent="0.25">
      <c r="A191" s="63"/>
      <c r="B191" s="63"/>
      <c r="C191" s="63"/>
    </row>
    <row r="192" spans="1:3" s="64" customFormat="1" x14ac:dyDescent="0.25">
      <c r="A192" s="63"/>
      <c r="B192" s="63"/>
      <c r="C192" s="63"/>
    </row>
    <row r="193" spans="1:3" s="64" customFormat="1" x14ac:dyDescent="0.25">
      <c r="A193" s="63"/>
      <c r="B193" s="63"/>
      <c r="C193" s="63"/>
    </row>
    <row r="194" spans="1:3" s="64" customFormat="1" x14ac:dyDescent="0.25">
      <c r="A194" s="63"/>
      <c r="B194" s="63"/>
      <c r="C194" s="63"/>
    </row>
    <row r="195" spans="1:3" s="64" customFormat="1" x14ac:dyDescent="0.25">
      <c r="A195" s="63"/>
      <c r="B195" s="63"/>
      <c r="C195" s="63"/>
    </row>
    <row r="196" spans="1:3" s="64" customFormat="1" x14ac:dyDescent="0.25">
      <c r="A196" s="63"/>
      <c r="B196" s="63"/>
      <c r="C196" s="63"/>
    </row>
    <row r="197" spans="1:3" s="64" customFormat="1" x14ac:dyDescent="0.25">
      <c r="A197" s="63"/>
      <c r="B197" s="63"/>
      <c r="C197" s="63"/>
    </row>
    <row r="198" spans="1:3" s="64" customFormat="1" x14ac:dyDescent="0.25">
      <c r="A198" s="63"/>
      <c r="B198" s="63"/>
      <c r="C198" s="63"/>
    </row>
    <row r="199" spans="1:3" s="64" customFormat="1" x14ac:dyDescent="0.25">
      <c r="A199" s="63"/>
      <c r="B199" s="63"/>
      <c r="C199" s="63"/>
    </row>
    <row r="200" spans="1:3" s="64" customFormat="1" x14ac:dyDescent="0.25">
      <c r="A200" s="63"/>
      <c r="B200" s="63"/>
      <c r="C200" s="63"/>
    </row>
    <row r="201" spans="1:3" s="64" customFormat="1" x14ac:dyDescent="0.25">
      <c r="A201" s="63"/>
      <c r="B201" s="63"/>
      <c r="C201" s="63"/>
    </row>
    <row r="202" spans="1:3" s="64" customFormat="1" x14ac:dyDescent="0.25">
      <c r="A202" s="63"/>
      <c r="B202" s="63"/>
      <c r="C202" s="63"/>
    </row>
    <row r="203" spans="1:3" s="64" customFormat="1" x14ac:dyDescent="0.25">
      <c r="A203" s="63"/>
      <c r="B203" s="63"/>
      <c r="C203" s="63"/>
    </row>
    <row r="204" spans="1:3" s="64" customFormat="1" x14ac:dyDescent="0.25">
      <c r="A204" s="63"/>
      <c r="B204" s="63"/>
      <c r="C204" s="63"/>
    </row>
    <row r="205" spans="1:3" s="64" customFormat="1" x14ac:dyDescent="0.25">
      <c r="A205" s="63"/>
      <c r="B205" s="63"/>
      <c r="C205" s="63"/>
    </row>
    <row r="206" spans="1:3" s="64" customFormat="1" x14ac:dyDescent="0.25">
      <c r="A206" s="63"/>
      <c r="B206" s="63"/>
      <c r="C206" s="63"/>
    </row>
    <row r="207" spans="1:3" s="64" customFormat="1" x14ac:dyDescent="0.25">
      <c r="A207" s="63"/>
      <c r="B207" s="63"/>
      <c r="C207" s="63"/>
    </row>
    <row r="208" spans="1:3" s="64" customFormat="1" x14ac:dyDescent="0.25">
      <c r="A208" s="63"/>
      <c r="B208" s="63"/>
      <c r="C208" s="63"/>
    </row>
    <row r="209" spans="1:3" s="64" customFormat="1" x14ac:dyDescent="0.25">
      <c r="A209" s="63"/>
      <c r="B209" s="63"/>
      <c r="C209" s="63"/>
    </row>
    <row r="210" spans="1:3" s="64" customFormat="1" x14ac:dyDescent="0.25">
      <c r="A210" s="63"/>
      <c r="B210" s="63"/>
      <c r="C210" s="63"/>
    </row>
    <row r="211" spans="1:3" s="64" customFormat="1" x14ac:dyDescent="0.25">
      <c r="A211" s="63"/>
      <c r="B211" s="63"/>
      <c r="C211" s="63"/>
    </row>
    <row r="212" spans="1:3" s="64" customFormat="1" x14ac:dyDescent="0.25">
      <c r="A212" s="63"/>
      <c r="B212" s="63"/>
      <c r="C212" s="63"/>
    </row>
    <row r="213" spans="1:3" s="64" customFormat="1" x14ac:dyDescent="0.25">
      <c r="A213" s="63"/>
      <c r="B213" s="63"/>
      <c r="C213" s="63"/>
    </row>
    <row r="214" spans="1:3" s="64" customFormat="1" x14ac:dyDescent="0.25">
      <c r="A214" s="63"/>
      <c r="B214" s="63"/>
      <c r="C214" s="63"/>
    </row>
    <row r="215" spans="1:3" s="64" customFormat="1" x14ac:dyDescent="0.25">
      <c r="A215" s="63"/>
      <c r="B215" s="63"/>
      <c r="C215" s="63"/>
    </row>
    <row r="216" spans="1:3" s="64" customFormat="1" x14ac:dyDescent="0.25">
      <c r="A216" s="63"/>
      <c r="B216" s="63"/>
      <c r="C216" s="63"/>
    </row>
    <row r="217" spans="1:3" s="64" customFormat="1" x14ac:dyDescent="0.25">
      <c r="A217" s="63"/>
      <c r="B217" s="63"/>
      <c r="C217" s="63"/>
    </row>
    <row r="218" spans="1:3" s="64" customFormat="1" x14ac:dyDescent="0.25">
      <c r="A218" s="63"/>
      <c r="B218" s="63"/>
      <c r="C218" s="63"/>
    </row>
    <row r="219" spans="1:3" s="64" customFormat="1" x14ac:dyDescent="0.25">
      <c r="A219" s="63"/>
      <c r="B219" s="63"/>
      <c r="C219" s="63"/>
    </row>
    <row r="220" spans="1:3" s="64" customFormat="1" x14ac:dyDescent="0.25">
      <c r="A220" s="63"/>
      <c r="B220" s="63"/>
      <c r="C220" s="63"/>
    </row>
    <row r="221" spans="1:3" s="64" customFormat="1" x14ac:dyDescent="0.25">
      <c r="A221" s="63"/>
      <c r="B221" s="63"/>
      <c r="C221" s="63"/>
    </row>
    <row r="222" spans="1:3" s="64" customFormat="1" x14ac:dyDescent="0.25">
      <c r="A222" s="63"/>
      <c r="B222" s="63"/>
      <c r="C222" s="63"/>
    </row>
    <row r="223" spans="1:3" s="64" customFormat="1" x14ac:dyDescent="0.25">
      <c r="A223" s="63"/>
      <c r="B223" s="63"/>
      <c r="C223" s="63"/>
    </row>
    <row r="224" spans="1:3" s="64" customFormat="1" x14ac:dyDescent="0.25">
      <c r="A224" s="63"/>
      <c r="B224" s="63"/>
      <c r="C224" s="63"/>
    </row>
    <row r="225" spans="1:3" s="64" customFormat="1" x14ac:dyDescent="0.25">
      <c r="A225" s="63"/>
      <c r="B225" s="63"/>
      <c r="C225" s="63"/>
    </row>
    <row r="226" spans="1:3" s="64" customFormat="1" x14ac:dyDescent="0.25">
      <c r="A226" s="63"/>
      <c r="B226" s="63"/>
      <c r="C226" s="63"/>
    </row>
    <row r="227" spans="1:3" s="64" customFormat="1" x14ac:dyDescent="0.25">
      <c r="A227" s="63"/>
      <c r="B227" s="63"/>
      <c r="C227" s="63"/>
    </row>
    <row r="228" spans="1:3" s="64" customFormat="1" x14ac:dyDescent="0.25">
      <c r="A228" s="63"/>
      <c r="B228" s="63"/>
      <c r="C228" s="63"/>
    </row>
    <row r="229" spans="1:3" s="64" customFormat="1" x14ac:dyDescent="0.25">
      <c r="A229" s="63"/>
      <c r="B229" s="63"/>
      <c r="C229" s="63"/>
    </row>
    <row r="230" spans="1:3" s="64" customFormat="1" x14ac:dyDescent="0.25">
      <c r="A230" s="63"/>
      <c r="B230" s="63"/>
      <c r="C230" s="63"/>
    </row>
    <row r="231" spans="1:3" s="64" customFormat="1" x14ac:dyDescent="0.25">
      <c r="A231" s="63"/>
      <c r="B231" s="63"/>
      <c r="C231" s="63"/>
    </row>
    <row r="232" spans="1:3" s="64" customFormat="1" x14ac:dyDescent="0.25">
      <c r="A232" s="63"/>
      <c r="B232" s="63"/>
      <c r="C232" s="63"/>
    </row>
    <row r="233" spans="1:3" s="64" customFormat="1" x14ac:dyDescent="0.25">
      <c r="A233" s="63"/>
      <c r="B233" s="63"/>
      <c r="C233" s="63"/>
    </row>
    <row r="234" spans="1:3" s="64" customFormat="1" x14ac:dyDescent="0.25">
      <c r="A234" s="63"/>
      <c r="B234" s="63"/>
      <c r="C234" s="63"/>
    </row>
    <row r="235" spans="1:3" s="64" customFormat="1" x14ac:dyDescent="0.25">
      <c r="A235" s="63"/>
      <c r="B235" s="63"/>
      <c r="C235" s="63"/>
    </row>
    <row r="236" spans="1:3" s="64" customFormat="1" x14ac:dyDescent="0.25">
      <c r="A236" s="63"/>
      <c r="B236" s="63"/>
      <c r="C236" s="63"/>
    </row>
    <row r="237" spans="1:3" s="64" customFormat="1" x14ac:dyDescent="0.25">
      <c r="A237" s="63"/>
      <c r="B237" s="63"/>
      <c r="C237" s="63"/>
    </row>
    <row r="238" spans="1:3" s="64" customFormat="1" x14ac:dyDescent="0.25">
      <c r="A238" s="63"/>
      <c r="B238" s="63"/>
      <c r="C238" s="63"/>
    </row>
    <row r="239" spans="1:3" s="64" customFormat="1" x14ac:dyDescent="0.25">
      <c r="A239" s="63"/>
      <c r="B239" s="63"/>
      <c r="C239" s="63"/>
    </row>
    <row r="240" spans="1:3" s="64" customFormat="1" x14ac:dyDescent="0.25">
      <c r="A240" s="63"/>
      <c r="B240" s="63"/>
      <c r="C240" s="63"/>
    </row>
    <row r="241" spans="1:14" s="64" customFormat="1" x14ac:dyDescent="0.25">
      <c r="A241" s="63"/>
      <c r="B241" s="63"/>
      <c r="C241" s="63"/>
    </row>
    <row r="242" spans="1:14" s="64" customFormat="1" x14ac:dyDescent="0.25">
      <c r="A242" s="63"/>
      <c r="B242" s="63"/>
      <c r="C242" s="63"/>
    </row>
    <row r="243" spans="1:14" s="64" customFormat="1" x14ac:dyDescent="0.25">
      <c r="A243" s="63"/>
      <c r="B243" s="63"/>
      <c r="C243" s="63"/>
    </row>
    <row r="244" spans="1:14" s="64" customFormat="1" x14ac:dyDescent="0.25">
      <c r="A244" s="63"/>
      <c r="B244" s="63"/>
      <c r="C244" s="63"/>
    </row>
    <row r="245" spans="1:14" s="64" customFormat="1" x14ac:dyDescent="0.25">
      <c r="A245" s="63"/>
      <c r="B245" s="63"/>
      <c r="C245" s="63"/>
    </row>
    <row r="246" spans="1:14" s="64" customFormat="1" x14ac:dyDescent="0.25">
      <c r="A246" s="63"/>
      <c r="B246" s="63"/>
      <c r="C246" s="63"/>
    </row>
    <row r="247" spans="1:14" s="64" customFormat="1" x14ac:dyDescent="0.25">
      <c r="A247" s="63"/>
      <c r="B247" s="63"/>
      <c r="C247" s="63"/>
    </row>
    <row r="248" spans="1:14" s="64" customFormat="1" x14ac:dyDescent="0.25">
      <c r="A248" s="1"/>
      <c r="B248" s="2"/>
      <c r="C248" s="2"/>
      <c r="D248" s="2"/>
      <c r="E248" s="43"/>
      <c r="F248" s="43"/>
      <c r="G248" s="43"/>
      <c r="H248" s="43"/>
      <c r="I248" s="43"/>
      <c r="J248" s="43"/>
      <c r="K248" s="43"/>
      <c r="L248" s="43"/>
      <c r="M248" s="44"/>
      <c r="N248" s="43"/>
    </row>
    <row r="249" spans="1:14" s="64" customFormat="1" x14ac:dyDescent="0.25">
      <c r="A249" s="1"/>
      <c r="B249" s="2"/>
      <c r="C249" s="2"/>
      <c r="D249" s="2"/>
      <c r="E249" s="43"/>
      <c r="F249" s="43"/>
      <c r="G249" s="43"/>
      <c r="H249" s="43"/>
      <c r="I249" s="43"/>
      <c r="J249" s="43"/>
      <c r="K249" s="43"/>
      <c r="L249" s="43"/>
      <c r="M249" s="44"/>
      <c r="N249" s="43"/>
    </row>
  </sheetData>
  <dataConsolidate/>
  <mergeCells count="10">
    <mergeCell ref="D77:E77"/>
    <mergeCell ref="F58:G58"/>
    <mergeCell ref="D67:K68"/>
    <mergeCell ref="D9:I9"/>
    <mergeCell ref="D60:E60"/>
    <mergeCell ref="D63:G63"/>
    <mergeCell ref="D71:E71"/>
    <mergeCell ref="D74:E74"/>
    <mergeCell ref="F57:G57"/>
    <mergeCell ref="D11:K14"/>
  </mergeCells>
  <phoneticPr fontId="0" type="noConversion"/>
  <pageMargins left="0.75" right="0.75" top="1" bottom="1" header="0.5" footer="0.5"/>
  <pageSetup paperSize="9" scale="49"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4" sqref="H44"/>
    </sheetView>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Einleitung &amp; Vorgehensweise</vt:lpstr>
      <vt:lpstr>Aufgabe 1</vt:lpstr>
      <vt:lpstr>Lösung Aufgabe 1</vt:lpstr>
      <vt:lpstr>Notizblatt</vt:lpstr>
      <vt:lpstr>'Aufgabe 1'!Print_Area</vt:lpstr>
      <vt:lpstr>'Einleitung &amp; Vorgehensweise'!Print_Area</vt:lpstr>
      <vt:lpstr>'Lösung Aufgabe 1'!Print_Area</vt:lpstr>
    </vt:vector>
  </TitlesOfParts>
  <Company>Universität Zürich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Korner</dc:creator>
  <cp:lastModifiedBy>Patrick Meyer2 (patmeye)</cp:lastModifiedBy>
  <cp:lastPrinted>2014-09-04T11:15:50Z</cp:lastPrinted>
  <dcterms:created xsi:type="dcterms:W3CDTF">2005-04-08T07:36:47Z</dcterms:created>
  <dcterms:modified xsi:type="dcterms:W3CDTF">2019-02-26T12:47:51Z</dcterms:modified>
</cp:coreProperties>
</file>